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drawings/drawing7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drawings/drawing10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1.xml" ContentType="application/vnd.openxmlformats-officedocument.drawing+xml"/>
  <Override PartName="/xl/comments3.xml" ContentType="application/vnd.openxmlformats-officedocument.spreadsheetml.comment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charts/chart29.xml" ContentType="application/vnd.openxmlformats-officedocument.drawingml.chart+xml"/>
  <Override PartName="/xl/theme/themeOverride7.xml" ContentType="application/vnd.openxmlformats-officedocument.themeOverride+xml"/>
  <Override PartName="/xl/charts/chart30.xml" ContentType="application/vnd.openxmlformats-officedocument.drawingml.chart+xml"/>
  <Override PartName="/xl/theme/themeOverride8.xml" ContentType="application/vnd.openxmlformats-officedocument.themeOverride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charts/chart31.xml" ContentType="application/vnd.openxmlformats-officedocument.drawingml.chart+xml"/>
  <Override PartName="/xl/theme/themeOverride9.xml" ContentType="application/vnd.openxmlformats-officedocument.themeOverride+xml"/>
  <Override PartName="/xl/charts/chart32.xml" ContentType="application/vnd.openxmlformats-officedocument.drawingml.chart+xml"/>
  <Override PartName="/xl/theme/themeOverride10.xml" ContentType="application/vnd.openxmlformats-officedocument.themeOverride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5.xml" ContentType="application/vnd.openxmlformats-officedocument.drawing+xml"/>
  <Override PartName="/xl/comments6.xml" ContentType="application/vnd.openxmlformats-officedocument.spreadsheetml.comments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theme/themeOverride11.xml" ContentType="application/vnd.openxmlformats-officedocument.themeOverride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charts/chart37.xml" ContentType="application/vnd.openxmlformats-officedocument.drawingml.chart+xml"/>
  <Override PartName="/xl/theme/themeOverride12.xml" ContentType="application/vnd.openxmlformats-officedocument.themeOverride+xml"/>
  <Override PartName="/xl/charts/chart38.xml" ContentType="application/vnd.openxmlformats-officedocument.drawingml.chart+xml"/>
  <Override PartName="/xl/theme/themeOverride13.xml" ContentType="application/vnd.openxmlformats-officedocument.themeOverride+xml"/>
  <Override PartName="/xl/drawings/drawing17.xml" ContentType="application/vnd.openxmlformats-officedocument.drawing+xml"/>
  <Override PartName="/xl/comments8.xml" ContentType="application/vnd.openxmlformats-officedocument.spreadsheetml.comments+xml"/>
  <Override PartName="/xl/charts/chart39.xml" ContentType="application/vnd.openxmlformats-officedocument.drawingml.chart+xml"/>
  <Override PartName="/xl/theme/themeOverride14.xml" ContentType="application/vnd.openxmlformats-officedocument.themeOverride+xml"/>
  <Override PartName="/xl/charts/chart40.xml" ContentType="application/vnd.openxmlformats-officedocument.drawingml.chart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19.xml" ContentType="application/vnd.openxmlformats-officedocument.drawing+xml"/>
  <Override PartName="/xl/charts/chart4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ocuments\Documents 2021-05-13 07;21;00 (Completa)\meteorologia PRATS\"/>
    </mc:Choice>
  </mc:AlternateContent>
  <bookViews>
    <workbookView xWindow="0" yWindow="0" windowWidth="16380" windowHeight="8196" tabRatio="1000" activeTab="7"/>
  </bookViews>
  <sheets>
    <sheet name="PRECIPITACIONS PRATS" sheetId="1" r:id="rId1"/>
    <sheet name="DIES DE PLUJA" sheetId="2" r:id="rId2"/>
    <sheet name="DIES DE NEU" sheetId="3" r:id="rId3"/>
    <sheet name="DIES DE PEDRA" sheetId="4" r:id="rId4"/>
    <sheet name="DIES DE TEMPESTA" sheetId="5" r:id="rId5"/>
    <sheet name="DIES DE BOIRA" sheetId="6" r:id="rId6"/>
    <sheet name="DIES DE GELADA" sheetId="7" r:id="rId7"/>
    <sheet name="DIES NEU A TERRA" sheetId="8" r:id="rId8"/>
    <sheet name="TEMPERATURES MITJANES " sheetId="9" r:id="rId9"/>
    <sheet name="MITJANES MÍNIMES " sheetId="10" r:id="rId10"/>
    <sheet name="MÍNIMES ABSOLUTES" sheetId="11" r:id="rId11"/>
    <sheet name="DIES AMB MÍNIMES INFERIORS A ZE" sheetId="12" r:id="rId12"/>
    <sheet name="MÍNIMES MÉS ALTES" sheetId="13" r:id="rId13"/>
    <sheet name="MITJANA MÀXIMES " sheetId="14" r:id="rId14"/>
    <sheet name="MÀXIMES ABSOLUTES" sheetId="15" r:id="rId15"/>
    <sheet name="DIES AMB MÀXIMA IGUAL O SUPERIO" sheetId="16" r:id="rId16"/>
    <sheet name="MÀXIMES MÉS BAIXES" sheetId="17" r:id="rId17"/>
    <sheet name="RATXA" sheetId="18" r:id="rId18"/>
    <sheet name="CLIMOGRAMA" sheetId="20" r:id="rId19"/>
  </sheets>
  <externalReferences>
    <externalReference r:id="rId20"/>
  </externalReferences>
  <calcPr calcId="162913" iterateDelta="1E-4"/>
</workbook>
</file>

<file path=xl/calcChain.xml><?xml version="1.0" encoding="utf-8"?>
<calcChain xmlns="http://schemas.openxmlformats.org/spreadsheetml/2006/main">
  <c r="D26" i="18" l="1"/>
  <c r="D80" i="17"/>
  <c r="D79" i="15"/>
  <c r="D75" i="14"/>
  <c r="D80" i="13"/>
  <c r="D79" i="11"/>
  <c r="D76" i="10"/>
  <c r="D79" i="9"/>
  <c r="H312" i="9" l="1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B311" i="9" l="1"/>
  <c r="L418" i="1"/>
  <c r="E406" i="1"/>
  <c r="E405" i="1"/>
  <c r="D406" i="1"/>
  <c r="D405" i="1"/>
  <c r="C406" i="1"/>
  <c r="C405" i="1"/>
  <c r="B406" i="1" l="1"/>
  <c r="B405" i="1"/>
  <c r="C26" i="18" l="1"/>
  <c r="C80" i="17"/>
  <c r="C79" i="15"/>
  <c r="C75" i="14"/>
  <c r="C80" i="13"/>
  <c r="C79" i="11"/>
  <c r="C76" i="10"/>
  <c r="B26" i="18" l="1"/>
  <c r="B80" i="17"/>
  <c r="B75" i="14"/>
  <c r="B80" i="13"/>
  <c r="B79" i="11"/>
  <c r="B76" i="10" l="1"/>
  <c r="N25" i="14" l="1"/>
  <c r="N24" i="14"/>
  <c r="N23" i="14"/>
  <c r="N22" i="14"/>
  <c r="N26" i="10"/>
  <c r="N25" i="10"/>
  <c r="N24" i="10"/>
  <c r="P37" i="17" l="1"/>
  <c r="P82" i="17"/>
  <c r="P81" i="17"/>
  <c r="P81" i="15" l="1"/>
  <c r="P80" i="15"/>
  <c r="P47" i="13" l="1"/>
  <c r="P82" i="13"/>
  <c r="P81" i="13"/>
  <c r="P81" i="11" l="1"/>
  <c r="P80" i="11"/>
  <c r="P20" i="9" l="1"/>
  <c r="O20" i="9"/>
  <c r="P28" i="9" l="1"/>
  <c r="P26" i="9"/>
  <c r="O28" i="9"/>
  <c r="O26" i="9"/>
  <c r="N28" i="9"/>
  <c r="N26" i="9"/>
  <c r="L27" i="9"/>
  <c r="K27" i="9"/>
  <c r="J27" i="9"/>
  <c r="I27" i="9"/>
  <c r="H27" i="9"/>
  <c r="G27" i="9"/>
  <c r="F27" i="9"/>
  <c r="E27" i="9"/>
  <c r="D27" i="9"/>
  <c r="C27" i="9"/>
  <c r="C79" i="9" s="1"/>
  <c r="B27" i="9"/>
  <c r="B79" i="9" l="1"/>
  <c r="B256" i="3"/>
  <c r="B255" i="3"/>
  <c r="B254" i="3"/>
  <c r="B368" i="2"/>
  <c r="L419" i="1" l="1"/>
  <c r="M28" i="18"/>
  <c r="L28" i="18"/>
  <c r="K28" i="18"/>
  <c r="J28" i="18"/>
  <c r="I28" i="18"/>
  <c r="H28" i="18"/>
  <c r="G28" i="18"/>
  <c r="F28" i="18"/>
  <c r="E28" i="18"/>
  <c r="D28" i="18"/>
  <c r="C28" i="18"/>
  <c r="B28" i="18"/>
  <c r="O28" i="18" s="1"/>
  <c r="M27" i="18"/>
  <c r="L27" i="18"/>
  <c r="K27" i="18"/>
  <c r="J27" i="18"/>
  <c r="I27" i="18"/>
  <c r="H27" i="18"/>
  <c r="G27" i="18"/>
  <c r="F27" i="18"/>
  <c r="E27" i="18"/>
  <c r="D27" i="18"/>
  <c r="C27" i="18"/>
  <c r="B27" i="18"/>
  <c r="M26" i="18"/>
  <c r="L26" i="18"/>
  <c r="K26" i="18"/>
  <c r="J26" i="18"/>
  <c r="I26" i="18"/>
  <c r="H26" i="18"/>
  <c r="G26" i="18"/>
  <c r="F26" i="18"/>
  <c r="E26" i="18"/>
  <c r="P25" i="18"/>
  <c r="O25" i="18"/>
  <c r="N25" i="18"/>
  <c r="P24" i="18"/>
  <c r="O24" i="18"/>
  <c r="N24" i="18"/>
  <c r="P23" i="18"/>
  <c r="O23" i="18"/>
  <c r="N23" i="18"/>
  <c r="P22" i="18"/>
  <c r="O22" i="18"/>
  <c r="N22" i="18"/>
  <c r="P21" i="18"/>
  <c r="O21" i="18"/>
  <c r="N21" i="18"/>
  <c r="P20" i="18"/>
  <c r="O20" i="18"/>
  <c r="N20" i="18"/>
  <c r="P19" i="18"/>
  <c r="O19" i="18"/>
  <c r="N19" i="18"/>
  <c r="P18" i="18"/>
  <c r="O18" i="18"/>
  <c r="N18" i="18"/>
  <c r="P17" i="18"/>
  <c r="O17" i="18"/>
  <c r="N17" i="18"/>
  <c r="P16" i="18"/>
  <c r="O16" i="18"/>
  <c r="N16" i="18"/>
  <c r="P15" i="18"/>
  <c r="O15" i="18"/>
  <c r="N15" i="18"/>
  <c r="P14" i="18"/>
  <c r="O14" i="18"/>
  <c r="N14" i="18"/>
  <c r="P13" i="18"/>
  <c r="O13" i="18"/>
  <c r="N13" i="18"/>
  <c r="P12" i="18"/>
  <c r="O12" i="18"/>
  <c r="N12" i="18"/>
  <c r="P11" i="18"/>
  <c r="O11" i="18"/>
  <c r="O26" i="18" s="1"/>
  <c r="N11" i="18"/>
  <c r="P10" i="18"/>
  <c r="P28" i="18" s="1"/>
  <c r="M82" i="17"/>
  <c r="L82" i="17"/>
  <c r="K82" i="17"/>
  <c r="J82" i="17"/>
  <c r="I82" i="17"/>
  <c r="H82" i="17"/>
  <c r="G82" i="17"/>
  <c r="F82" i="17"/>
  <c r="E82" i="17"/>
  <c r="D82" i="17"/>
  <c r="C82" i="17"/>
  <c r="B82" i="17"/>
  <c r="M81" i="17"/>
  <c r="L81" i="17"/>
  <c r="K81" i="17"/>
  <c r="J81" i="17"/>
  <c r="I81" i="17"/>
  <c r="H81" i="17"/>
  <c r="G81" i="17"/>
  <c r="F81" i="17"/>
  <c r="E81" i="17"/>
  <c r="D81" i="17"/>
  <c r="C81" i="17"/>
  <c r="B81" i="17"/>
  <c r="M80" i="17"/>
  <c r="L80" i="17"/>
  <c r="K80" i="17"/>
  <c r="J80" i="17"/>
  <c r="I80" i="17"/>
  <c r="H80" i="17"/>
  <c r="G80" i="17"/>
  <c r="F80" i="17"/>
  <c r="E80" i="17"/>
  <c r="P79" i="17"/>
  <c r="O79" i="17"/>
  <c r="N79" i="17"/>
  <c r="P78" i="17"/>
  <c r="O78" i="17"/>
  <c r="N78" i="17"/>
  <c r="P77" i="17"/>
  <c r="O77" i="17"/>
  <c r="N77" i="17"/>
  <c r="P76" i="17"/>
  <c r="O76" i="17"/>
  <c r="N76" i="17"/>
  <c r="P75" i="17"/>
  <c r="O75" i="17"/>
  <c r="N75" i="17"/>
  <c r="P74" i="17"/>
  <c r="O74" i="17"/>
  <c r="N74" i="17"/>
  <c r="P73" i="17"/>
  <c r="O73" i="17"/>
  <c r="N73" i="17"/>
  <c r="P72" i="17"/>
  <c r="O72" i="17"/>
  <c r="N72" i="17"/>
  <c r="P71" i="17"/>
  <c r="O71" i="17"/>
  <c r="N71" i="17"/>
  <c r="P70" i="17"/>
  <c r="O70" i="17"/>
  <c r="N70" i="17"/>
  <c r="P69" i="17"/>
  <c r="O69" i="17"/>
  <c r="N69" i="17"/>
  <c r="P68" i="17"/>
  <c r="O68" i="17"/>
  <c r="N68" i="17"/>
  <c r="P67" i="17"/>
  <c r="O67" i="17"/>
  <c r="N67" i="17"/>
  <c r="P66" i="17"/>
  <c r="O66" i="17"/>
  <c r="N66" i="17"/>
  <c r="P65" i="17"/>
  <c r="O65" i="17"/>
  <c r="N65" i="17"/>
  <c r="P64" i="17"/>
  <c r="O64" i="17"/>
  <c r="N64" i="17"/>
  <c r="O63" i="17"/>
  <c r="N63" i="17"/>
  <c r="P62" i="17"/>
  <c r="O62" i="17"/>
  <c r="N62" i="17"/>
  <c r="P61" i="17"/>
  <c r="O61" i="17"/>
  <c r="N61" i="17"/>
  <c r="P60" i="17"/>
  <c r="O60" i="17"/>
  <c r="N60" i="17"/>
  <c r="P59" i="17"/>
  <c r="O59" i="17"/>
  <c r="N59" i="17"/>
  <c r="P58" i="17"/>
  <c r="O58" i="17"/>
  <c r="N58" i="17"/>
  <c r="P57" i="17"/>
  <c r="O57" i="17"/>
  <c r="N57" i="17"/>
  <c r="P56" i="17"/>
  <c r="O56" i="17"/>
  <c r="N56" i="17"/>
  <c r="P55" i="17"/>
  <c r="O55" i="17"/>
  <c r="N55" i="17"/>
  <c r="P54" i="17"/>
  <c r="O54" i="17"/>
  <c r="N54" i="17"/>
  <c r="P53" i="17"/>
  <c r="O53" i="17"/>
  <c r="N53" i="17"/>
  <c r="P52" i="17"/>
  <c r="O52" i="17"/>
  <c r="N52" i="17"/>
  <c r="P51" i="17"/>
  <c r="O51" i="17"/>
  <c r="N51" i="17"/>
  <c r="P50" i="17"/>
  <c r="O50" i="17"/>
  <c r="N50" i="17"/>
  <c r="P49" i="17"/>
  <c r="O49" i="17"/>
  <c r="N49" i="17"/>
  <c r="P48" i="17"/>
  <c r="O48" i="17"/>
  <c r="N48" i="17"/>
  <c r="P47" i="17"/>
  <c r="O47" i="17"/>
  <c r="N47" i="17"/>
  <c r="P46" i="17"/>
  <c r="O46" i="17"/>
  <c r="N46" i="17"/>
  <c r="P45" i="17"/>
  <c r="O45" i="17"/>
  <c r="N45" i="17"/>
  <c r="P44" i="17"/>
  <c r="O44" i="17"/>
  <c r="N44" i="17"/>
  <c r="P43" i="17"/>
  <c r="O43" i="17"/>
  <c r="N43" i="17"/>
  <c r="P42" i="17"/>
  <c r="O42" i="17"/>
  <c r="N42" i="17"/>
  <c r="P41" i="17"/>
  <c r="O41" i="17"/>
  <c r="N41" i="17"/>
  <c r="P40" i="17"/>
  <c r="O40" i="17"/>
  <c r="N40" i="17"/>
  <c r="P39" i="17"/>
  <c r="O39" i="17"/>
  <c r="N39" i="17"/>
  <c r="P38" i="17"/>
  <c r="O38" i="17"/>
  <c r="N38" i="17"/>
  <c r="O37" i="17"/>
  <c r="N37" i="17"/>
  <c r="P36" i="17"/>
  <c r="O36" i="17"/>
  <c r="N36" i="17"/>
  <c r="P35" i="17"/>
  <c r="O35" i="17"/>
  <c r="N35" i="17"/>
  <c r="P34" i="17"/>
  <c r="O34" i="17"/>
  <c r="N34" i="17"/>
  <c r="P33" i="17"/>
  <c r="O33" i="17"/>
  <c r="N33" i="17"/>
  <c r="P32" i="17"/>
  <c r="O32" i="17"/>
  <c r="N32" i="17"/>
  <c r="P31" i="17"/>
  <c r="O31" i="17"/>
  <c r="N31" i="17"/>
  <c r="P30" i="17"/>
  <c r="O30" i="17"/>
  <c r="N30" i="17"/>
  <c r="P29" i="17"/>
  <c r="O29" i="17"/>
  <c r="N29" i="17"/>
  <c r="P28" i="17"/>
  <c r="O28" i="17"/>
  <c r="N28" i="17"/>
  <c r="P27" i="17"/>
  <c r="O27" i="17"/>
  <c r="N27" i="17"/>
  <c r="P26" i="17"/>
  <c r="O26" i="17"/>
  <c r="N26" i="17"/>
  <c r="P25" i="17"/>
  <c r="O25" i="17"/>
  <c r="N25" i="17"/>
  <c r="P20" i="17"/>
  <c r="O20" i="17"/>
  <c r="N20" i="17"/>
  <c r="P19" i="17"/>
  <c r="O19" i="17"/>
  <c r="N19" i="17"/>
  <c r="P18" i="17"/>
  <c r="O18" i="17"/>
  <c r="N18" i="17"/>
  <c r="P17" i="17"/>
  <c r="O17" i="17"/>
  <c r="N17" i="17"/>
  <c r="P16" i="17"/>
  <c r="O16" i="17"/>
  <c r="N16" i="17"/>
  <c r="P15" i="17"/>
  <c r="O15" i="17"/>
  <c r="N15" i="17"/>
  <c r="P14" i="17"/>
  <c r="O14" i="17"/>
  <c r="N14" i="17"/>
  <c r="P13" i="17"/>
  <c r="O13" i="17"/>
  <c r="N13" i="17"/>
  <c r="P12" i="17"/>
  <c r="O12" i="17"/>
  <c r="N12" i="17"/>
  <c r="P11" i="17"/>
  <c r="O11" i="17"/>
  <c r="N11" i="17"/>
  <c r="P10" i="17"/>
  <c r="O10" i="17"/>
  <c r="N10" i="17"/>
  <c r="P9" i="17"/>
  <c r="O9" i="17"/>
  <c r="N9" i="17"/>
  <c r="P8" i="17"/>
  <c r="O8" i="17"/>
  <c r="N8" i="17"/>
  <c r="P7" i="17"/>
  <c r="O7" i="17"/>
  <c r="N7" i="17"/>
  <c r="N80" i="17" s="1"/>
  <c r="M82" i="16"/>
  <c r="L82" i="16"/>
  <c r="K82" i="16"/>
  <c r="J82" i="16"/>
  <c r="I82" i="16"/>
  <c r="H82" i="16"/>
  <c r="G82" i="16"/>
  <c r="F82" i="16"/>
  <c r="E82" i="16"/>
  <c r="D82" i="16"/>
  <c r="C82" i="16"/>
  <c r="B82" i="16"/>
  <c r="M81" i="16"/>
  <c r="L81" i="16"/>
  <c r="K81" i="16"/>
  <c r="J81" i="16"/>
  <c r="I81" i="16"/>
  <c r="H81" i="16"/>
  <c r="G81" i="16"/>
  <c r="F81" i="16"/>
  <c r="E81" i="16"/>
  <c r="D81" i="16"/>
  <c r="C81" i="16"/>
  <c r="B81" i="16"/>
  <c r="M80" i="16"/>
  <c r="L80" i="16"/>
  <c r="K80" i="16"/>
  <c r="J80" i="16"/>
  <c r="I80" i="16"/>
  <c r="H80" i="16"/>
  <c r="G80" i="16"/>
  <c r="F80" i="16"/>
  <c r="E80" i="16"/>
  <c r="D80" i="16"/>
  <c r="C80" i="16"/>
  <c r="B80" i="16"/>
  <c r="O79" i="16"/>
  <c r="N79" i="16"/>
  <c r="O78" i="16"/>
  <c r="N78" i="16"/>
  <c r="O77" i="16"/>
  <c r="N77" i="16"/>
  <c r="O76" i="16"/>
  <c r="N76" i="16"/>
  <c r="O75" i="16"/>
  <c r="N75" i="16"/>
  <c r="O74" i="16"/>
  <c r="N74" i="16"/>
  <c r="O73" i="16"/>
  <c r="N73" i="16"/>
  <c r="O72" i="16"/>
  <c r="N72" i="16"/>
  <c r="O71" i="16"/>
  <c r="N71" i="16"/>
  <c r="O70" i="16"/>
  <c r="N70" i="16"/>
  <c r="O69" i="16"/>
  <c r="N69" i="16"/>
  <c r="O68" i="16"/>
  <c r="N68" i="16"/>
  <c r="O67" i="16"/>
  <c r="N67" i="16"/>
  <c r="O66" i="16"/>
  <c r="N66" i="16"/>
  <c r="O65" i="16"/>
  <c r="N65" i="16"/>
  <c r="O64" i="16"/>
  <c r="N64" i="16"/>
  <c r="O63" i="16"/>
  <c r="N63" i="16"/>
  <c r="O62" i="16"/>
  <c r="N62" i="16"/>
  <c r="O61" i="16"/>
  <c r="N61" i="16"/>
  <c r="O60" i="16"/>
  <c r="N60" i="16"/>
  <c r="O59" i="16"/>
  <c r="N59" i="16"/>
  <c r="O58" i="16"/>
  <c r="N58" i="16"/>
  <c r="O57" i="16"/>
  <c r="N57" i="16"/>
  <c r="O56" i="16"/>
  <c r="N56" i="16"/>
  <c r="O55" i="16"/>
  <c r="N55" i="16"/>
  <c r="O54" i="16"/>
  <c r="N54" i="16"/>
  <c r="O53" i="16"/>
  <c r="N53" i="16"/>
  <c r="O52" i="16"/>
  <c r="N52" i="16"/>
  <c r="O51" i="16"/>
  <c r="N51" i="16"/>
  <c r="O50" i="16"/>
  <c r="N50" i="16"/>
  <c r="O49" i="16"/>
  <c r="N49" i="16"/>
  <c r="O48" i="16"/>
  <c r="N48" i="16"/>
  <c r="O47" i="16"/>
  <c r="N47" i="16"/>
  <c r="O46" i="16"/>
  <c r="N46" i="16"/>
  <c r="O45" i="16"/>
  <c r="N45" i="16"/>
  <c r="O44" i="16"/>
  <c r="N44" i="16"/>
  <c r="O43" i="16"/>
  <c r="N43" i="16"/>
  <c r="O42" i="16"/>
  <c r="N42" i="16"/>
  <c r="O41" i="16"/>
  <c r="N41" i="16"/>
  <c r="O40" i="16"/>
  <c r="N40" i="16"/>
  <c r="O39" i="16"/>
  <c r="N39" i="16"/>
  <c r="O38" i="16"/>
  <c r="N38" i="16"/>
  <c r="O37" i="16"/>
  <c r="N37" i="16"/>
  <c r="O36" i="16"/>
  <c r="N36" i="16"/>
  <c r="O35" i="16"/>
  <c r="N35" i="16"/>
  <c r="O34" i="16"/>
  <c r="N34" i="16"/>
  <c r="O33" i="16"/>
  <c r="N33" i="16"/>
  <c r="O32" i="16"/>
  <c r="N32" i="16"/>
  <c r="O31" i="16"/>
  <c r="N31" i="16"/>
  <c r="O30" i="16"/>
  <c r="N30" i="16"/>
  <c r="O29" i="16"/>
  <c r="N29" i="16"/>
  <c r="O28" i="16"/>
  <c r="N28" i="16"/>
  <c r="O27" i="16"/>
  <c r="N27" i="16"/>
  <c r="O26" i="16"/>
  <c r="N26" i="16"/>
  <c r="O25" i="16"/>
  <c r="N25" i="16"/>
  <c r="O20" i="16"/>
  <c r="N20" i="16"/>
  <c r="O19" i="16"/>
  <c r="N19" i="16"/>
  <c r="O18" i="16"/>
  <c r="N18" i="16"/>
  <c r="O17" i="16"/>
  <c r="N17" i="16"/>
  <c r="O16" i="16"/>
  <c r="N16" i="16"/>
  <c r="O15" i="16"/>
  <c r="N15" i="16"/>
  <c r="O14" i="16"/>
  <c r="N14" i="16"/>
  <c r="O13" i="16"/>
  <c r="N13" i="16"/>
  <c r="O12" i="16"/>
  <c r="N12" i="16"/>
  <c r="O11" i="16"/>
  <c r="N11" i="16"/>
  <c r="O10" i="16"/>
  <c r="N10" i="16"/>
  <c r="O9" i="16"/>
  <c r="N9" i="16"/>
  <c r="O8" i="16"/>
  <c r="N8" i="16"/>
  <c r="O7" i="16"/>
  <c r="N7" i="16"/>
  <c r="N82" i="16" s="1"/>
  <c r="M81" i="15"/>
  <c r="L81" i="15"/>
  <c r="K81" i="15"/>
  <c r="J81" i="15"/>
  <c r="I81" i="15"/>
  <c r="H81" i="15"/>
  <c r="G81" i="15"/>
  <c r="F81" i="15"/>
  <c r="E81" i="15"/>
  <c r="D81" i="15"/>
  <c r="C81" i="15"/>
  <c r="B81" i="15"/>
  <c r="M80" i="15"/>
  <c r="L80" i="15"/>
  <c r="K80" i="15"/>
  <c r="J80" i="15"/>
  <c r="I80" i="15"/>
  <c r="H80" i="15"/>
  <c r="G80" i="15"/>
  <c r="F80" i="15"/>
  <c r="E80" i="15"/>
  <c r="D80" i="15"/>
  <c r="C80" i="15"/>
  <c r="B80" i="15"/>
  <c r="M79" i="15"/>
  <c r="L79" i="15"/>
  <c r="K79" i="15"/>
  <c r="J79" i="15"/>
  <c r="I79" i="15"/>
  <c r="H79" i="15"/>
  <c r="G79" i="15"/>
  <c r="F79" i="15"/>
  <c r="E79" i="15"/>
  <c r="B79" i="15"/>
  <c r="P78" i="15"/>
  <c r="O78" i="15"/>
  <c r="N78" i="15"/>
  <c r="P77" i="15"/>
  <c r="O77" i="15"/>
  <c r="N77" i="15"/>
  <c r="P76" i="15"/>
  <c r="O76" i="15"/>
  <c r="N76" i="15"/>
  <c r="P75" i="15"/>
  <c r="O75" i="15"/>
  <c r="N75" i="15"/>
  <c r="P74" i="15"/>
  <c r="O74" i="15"/>
  <c r="N74" i="15"/>
  <c r="P73" i="15"/>
  <c r="O73" i="15"/>
  <c r="N73" i="15"/>
  <c r="P72" i="15"/>
  <c r="O72" i="15"/>
  <c r="N72" i="15"/>
  <c r="P71" i="15"/>
  <c r="O71" i="15"/>
  <c r="N71" i="15"/>
  <c r="P70" i="15"/>
  <c r="O70" i="15"/>
  <c r="N70" i="15"/>
  <c r="P69" i="15"/>
  <c r="O69" i="15"/>
  <c r="N69" i="15"/>
  <c r="P68" i="15"/>
  <c r="O68" i="15"/>
  <c r="N68" i="15"/>
  <c r="P67" i="15"/>
  <c r="O67" i="15"/>
  <c r="N67" i="15"/>
  <c r="P66" i="15"/>
  <c r="O66" i="15"/>
  <c r="N66" i="15"/>
  <c r="P65" i="15"/>
  <c r="O65" i="15"/>
  <c r="N65" i="15"/>
  <c r="P64" i="15"/>
  <c r="O64" i="15"/>
  <c r="N64" i="15"/>
  <c r="P63" i="15"/>
  <c r="O63" i="15"/>
  <c r="N63" i="15"/>
  <c r="P62" i="15"/>
  <c r="O62" i="15"/>
  <c r="N62" i="15"/>
  <c r="P61" i="15"/>
  <c r="O61" i="15"/>
  <c r="N61" i="15"/>
  <c r="P60" i="15"/>
  <c r="O60" i="15"/>
  <c r="N60" i="15"/>
  <c r="P59" i="15"/>
  <c r="O59" i="15"/>
  <c r="N59" i="15"/>
  <c r="P58" i="15"/>
  <c r="O58" i="15"/>
  <c r="N58" i="15"/>
  <c r="P57" i="15"/>
  <c r="O57" i="15"/>
  <c r="N57" i="15"/>
  <c r="P56" i="15"/>
  <c r="O56" i="15"/>
  <c r="N56" i="15"/>
  <c r="P55" i="15"/>
  <c r="O55" i="15"/>
  <c r="N55" i="15"/>
  <c r="P54" i="15"/>
  <c r="O54" i="15"/>
  <c r="N54" i="15"/>
  <c r="P53" i="15"/>
  <c r="O53" i="15"/>
  <c r="N53" i="15"/>
  <c r="P52" i="15"/>
  <c r="O52" i="15"/>
  <c r="N52" i="15"/>
  <c r="P51" i="15"/>
  <c r="O51" i="15"/>
  <c r="N51" i="15"/>
  <c r="P50" i="15"/>
  <c r="O50" i="15"/>
  <c r="N50" i="15"/>
  <c r="P49" i="15"/>
  <c r="O49" i="15"/>
  <c r="N49" i="15"/>
  <c r="P48" i="15"/>
  <c r="O48" i="15"/>
  <c r="N48" i="15"/>
  <c r="P47" i="15"/>
  <c r="O47" i="15"/>
  <c r="N47" i="15"/>
  <c r="P46" i="15"/>
  <c r="O46" i="15"/>
  <c r="N46" i="15"/>
  <c r="P45" i="15"/>
  <c r="O45" i="15"/>
  <c r="N45" i="15"/>
  <c r="P44" i="15"/>
  <c r="O44" i="15"/>
  <c r="N44" i="15"/>
  <c r="P43" i="15"/>
  <c r="O43" i="15"/>
  <c r="N43" i="15"/>
  <c r="P42" i="15"/>
  <c r="O42" i="15"/>
  <c r="N42" i="15"/>
  <c r="P41" i="15"/>
  <c r="O41" i="15"/>
  <c r="N41" i="15"/>
  <c r="P40" i="15"/>
  <c r="O40" i="15"/>
  <c r="N40" i="15"/>
  <c r="P39" i="15"/>
  <c r="O39" i="15"/>
  <c r="N39" i="15"/>
  <c r="P38" i="15"/>
  <c r="O38" i="15"/>
  <c r="N38" i="15"/>
  <c r="P37" i="15"/>
  <c r="N37" i="15"/>
  <c r="P36" i="15"/>
  <c r="O36" i="15"/>
  <c r="N36" i="15"/>
  <c r="P35" i="15"/>
  <c r="O35" i="15"/>
  <c r="N35" i="15"/>
  <c r="P34" i="15"/>
  <c r="O34" i="15"/>
  <c r="N34" i="15"/>
  <c r="P33" i="15"/>
  <c r="O33" i="15"/>
  <c r="N33" i="15"/>
  <c r="P32" i="15"/>
  <c r="O32" i="15"/>
  <c r="N32" i="15"/>
  <c r="P31" i="15"/>
  <c r="O31" i="15"/>
  <c r="N31" i="15"/>
  <c r="P30" i="15"/>
  <c r="O30" i="15"/>
  <c r="N30" i="15"/>
  <c r="P29" i="15"/>
  <c r="O29" i="15"/>
  <c r="N29" i="15"/>
  <c r="P28" i="15"/>
  <c r="O28" i="15"/>
  <c r="N28" i="15"/>
  <c r="P27" i="15"/>
  <c r="O27" i="15"/>
  <c r="N27" i="15"/>
  <c r="P26" i="15"/>
  <c r="O26" i="15"/>
  <c r="N26" i="15"/>
  <c r="P25" i="15"/>
  <c r="O25" i="15"/>
  <c r="N25" i="15"/>
  <c r="P24" i="15"/>
  <c r="O24" i="15"/>
  <c r="N24" i="15"/>
  <c r="P23" i="15"/>
  <c r="O23" i="15"/>
  <c r="N23" i="15"/>
  <c r="O20" i="15"/>
  <c r="N20" i="15"/>
  <c r="P19" i="15"/>
  <c r="O19" i="15"/>
  <c r="N19" i="15"/>
  <c r="P18" i="15"/>
  <c r="O18" i="15"/>
  <c r="N18" i="15"/>
  <c r="P17" i="15"/>
  <c r="O17" i="15"/>
  <c r="N17" i="15"/>
  <c r="P16" i="15"/>
  <c r="O16" i="15"/>
  <c r="N16" i="15"/>
  <c r="P15" i="15"/>
  <c r="O15" i="15"/>
  <c r="N15" i="15"/>
  <c r="P14" i="15"/>
  <c r="O14" i="15"/>
  <c r="N14" i="15"/>
  <c r="P13" i="15"/>
  <c r="O13" i="15"/>
  <c r="N13" i="15"/>
  <c r="P12" i="15"/>
  <c r="O12" i="15"/>
  <c r="N12" i="15"/>
  <c r="P11" i="15"/>
  <c r="O11" i="15"/>
  <c r="N11" i="15"/>
  <c r="P10" i="15"/>
  <c r="O10" i="15"/>
  <c r="N10" i="15"/>
  <c r="P9" i="15"/>
  <c r="O9" i="15"/>
  <c r="N9" i="15"/>
  <c r="P8" i="15"/>
  <c r="O8" i="15"/>
  <c r="N8" i="15"/>
  <c r="P7" i="15"/>
  <c r="O7" i="15"/>
  <c r="N7" i="15"/>
  <c r="P6" i="15"/>
  <c r="O6" i="15"/>
  <c r="N6" i="15"/>
  <c r="N79" i="15" s="1"/>
  <c r="M77" i="14"/>
  <c r="L77" i="14"/>
  <c r="K77" i="14"/>
  <c r="J77" i="14"/>
  <c r="I77" i="14"/>
  <c r="H77" i="14"/>
  <c r="G77" i="14"/>
  <c r="F77" i="14"/>
  <c r="E77" i="14"/>
  <c r="D77" i="14"/>
  <c r="C77" i="14"/>
  <c r="B77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M75" i="14"/>
  <c r="L75" i="14"/>
  <c r="K75" i="14"/>
  <c r="J75" i="14"/>
  <c r="I75" i="14"/>
  <c r="H75" i="14"/>
  <c r="G75" i="14"/>
  <c r="F75" i="14"/>
  <c r="E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M82" i="13"/>
  <c r="L82" i="13"/>
  <c r="K82" i="13"/>
  <c r="J82" i="13"/>
  <c r="I82" i="13"/>
  <c r="H82" i="13"/>
  <c r="G82" i="13"/>
  <c r="F82" i="13"/>
  <c r="E82" i="13"/>
  <c r="D82" i="13"/>
  <c r="C82" i="13"/>
  <c r="B82" i="13"/>
  <c r="M81" i="13"/>
  <c r="L81" i="13"/>
  <c r="K81" i="13"/>
  <c r="J81" i="13"/>
  <c r="I81" i="13"/>
  <c r="H81" i="13"/>
  <c r="G81" i="13"/>
  <c r="F81" i="13"/>
  <c r="E81" i="13"/>
  <c r="D81" i="13"/>
  <c r="C81" i="13"/>
  <c r="B81" i="13"/>
  <c r="M80" i="13"/>
  <c r="L80" i="13"/>
  <c r="K80" i="13"/>
  <c r="J80" i="13"/>
  <c r="I80" i="13"/>
  <c r="H80" i="13"/>
  <c r="G80" i="13"/>
  <c r="F80" i="13"/>
  <c r="E80" i="13"/>
  <c r="P79" i="13"/>
  <c r="O79" i="13"/>
  <c r="N79" i="13"/>
  <c r="P78" i="13"/>
  <c r="O78" i="13"/>
  <c r="N78" i="13"/>
  <c r="P77" i="13"/>
  <c r="O77" i="13"/>
  <c r="N77" i="13"/>
  <c r="P76" i="13"/>
  <c r="O76" i="13"/>
  <c r="N76" i="13"/>
  <c r="P75" i="13"/>
  <c r="O75" i="13"/>
  <c r="N75" i="13"/>
  <c r="P74" i="13"/>
  <c r="O74" i="13"/>
  <c r="N74" i="13"/>
  <c r="P73" i="13"/>
  <c r="O73" i="13"/>
  <c r="N73" i="13"/>
  <c r="P72" i="13"/>
  <c r="O72" i="13"/>
  <c r="N72" i="13"/>
  <c r="P71" i="13"/>
  <c r="O71" i="13"/>
  <c r="N71" i="13"/>
  <c r="P70" i="13"/>
  <c r="O70" i="13"/>
  <c r="N70" i="13"/>
  <c r="P69" i="13"/>
  <c r="O69" i="13"/>
  <c r="N69" i="13"/>
  <c r="P68" i="13"/>
  <c r="O68" i="13"/>
  <c r="N68" i="13"/>
  <c r="P67" i="13"/>
  <c r="O67" i="13"/>
  <c r="N67" i="13"/>
  <c r="P66" i="13"/>
  <c r="O66" i="13"/>
  <c r="N66" i="13"/>
  <c r="P65" i="13"/>
  <c r="O65" i="13"/>
  <c r="N65" i="13"/>
  <c r="P64" i="13"/>
  <c r="O64" i="13"/>
  <c r="N64" i="13"/>
  <c r="P63" i="13"/>
  <c r="O63" i="13"/>
  <c r="N63" i="13"/>
  <c r="P62" i="13"/>
  <c r="O62" i="13"/>
  <c r="N62" i="13"/>
  <c r="P61" i="13"/>
  <c r="O61" i="13"/>
  <c r="N61" i="13"/>
  <c r="P60" i="13"/>
  <c r="O60" i="13"/>
  <c r="N60" i="13"/>
  <c r="P59" i="13"/>
  <c r="O59" i="13"/>
  <c r="N59" i="13"/>
  <c r="P58" i="13"/>
  <c r="O58" i="13"/>
  <c r="N58" i="13"/>
  <c r="P57" i="13"/>
  <c r="O57" i="13"/>
  <c r="N57" i="13"/>
  <c r="P56" i="13"/>
  <c r="O56" i="13"/>
  <c r="N56" i="13"/>
  <c r="P55" i="13"/>
  <c r="O55" i="13"/>
  <c r="N55" i="13"/>
  <c r="P54" i="13"/>
  <c r="O54" i="13"/>
  <c r="N54" i="13"/>
  <c r="P53" i="13"/>
  <c r="O53" i="13"/>
  <c r="N53" i="13"/>
  <c r="P52" i="13"/>
  <c r="O52" i="13"/>
  <c r="N52" i="13"/>
  <c r="P51" i="13"/>
  <c r="O51" i="13"/>
  <c r="N51" i="13"/>
  <c r="P50" i="13"/>
  <c r="O50" i="13"/>
  <c r="N50" i="13"/>
  <c r="P49" i="13"/>
  <c r="O49" i="13"/>
  <c r="N49" i="13"/>
  <c r="P48" i="13"/>
  <c r="O48" i="13"/>
  <c r="N48" i="13"/>
  <c r="O47" i="13"/>
  <c r="N47" i="13"/>
  <c r="P46" i="13"/>
  <c r="O46" i="13"/>
  <c r="N46" i="13"/>
  <c r="P45" i="13"/>
  <c r="O45" i="13"/>
  <c r="N45" i="13"/>
  <c r="P44" i="13"/>
  <c r="O44" i="13"/>
  <c r="N44" i="13"/>
  <c r="P43" i="13"/>
  <c r="O43" i="13"/>
  <c r="N43" i="13"/>
  <c r="P42" i="13"/>
  <c r="O42" i="13"/>
  <c r="N42" i="13"/>
  <c r="P41" i="13"/>
  <c r="O41" i="13"/>
  <c r="N41" i="13"/>
  <c r="P40" i="13"/>
  <c r="O40" i="13"/>
  <c r="N40" i="13"/>
  <c r="P39" i="13"/>
  <c r="O39" i="13"/>
  <c r="N39" i="13"/>
  <c r="P38" i="13"/>
  <c r="O38" i="13"/>
  <c r="N38" i="13"/>
  <c r="P37" i="13"/>
  <c r="O37" i="13"/>
  <c r="N37" i="13"/>
  <c r="P36" i="13"/>
  <c r="O36" i="13"/>
  <c r="N36" i="13"/>
  <c r="P35" i="13"/>
  <c r="O35" i="13"/>
  <c r="N35" i="13"/>
  <c r="P34" i="13"/>
  <c r="O34" i="13"/>
  <c r="N34" i="13"/>
  <c r="P33" i="13"/>
  <c r="O33" i="13"/>
  <c r="N33" i="13"/>
  <c r="P32" i="13"/>
  <c r="O32" i="13"/>
  <c r="N32" i="13"/>
  <c r="P31" i="13"/>
  <c r="O31" i="13"/>
  <c r="N31" i="13"/>
  <c r="P30" i="13"/>
  <c r="O30" i="13"/>
  <c r="N30" i="13"/>
  <c r="P29" i="13"/>
  <c r="O29" i="13"/>
  <c r="N29" i="13"/>
  <c r="P28" i="13"/>
  <c r="O28" i="13"/>
  <c r="N28" i="13"/>
  <c r="P27" i="13"/>
  <c r="O27" i="13"/>
  <c r="N27" i="13"/>
  <c r="P26" i="13"/>
  <c r="O26" i="13"/>
  <c r="N26" i="13"/>
  <c r="P25" i="13"/>
  <c r="O25" i="13"/>
  <c r="N25" i="13"/>
  <c r="P20" i="13"/>
  <c r="O20" i="13"/>
  <c r="N20" i="13"/>
  <c r="P19" i="13"/>
  <c r="O19" i="13"/>
  <c r="N19" i="13"/>
  <c r="P18" i="13"/>
  <c r="O18" i="13"/>
  <c r="N18" i="13"/>
  <c r="P17" i="13"/>
  <c r="O17" i="13"/>
  <c r="N17" i="13"/>
  <c r="P16" i="13"/>
  <c r="O16" i="13"/>
  <c r="N16" i="13"/>
  <c r="P15" i="13"/>
  <c r="O15" i="13"/>
  <c r="N15" i="13"/>
  <c r="P14" i="13"/>
  <c r="O14" i="13"/>
  <c r="N14" i="13"/>
  <c r="P13" i="13"/>
  <c r="O13" i="13"/>
  <c r="N13" i="13"/>
  <c r="P12" i="13"/>
  <c r="O12" i="13"/>
  <c r="N12" i="13"/>
  <c r="P11" i="13"/>
  <c r="O11" i="13"/>
  <c r="N11" i="13"/>
  <c r="P10" i="13"/>
  <c r="O10" i="13"/>
  <c r="N10" i="13"/>
  <c r="P9" i="13"/>
  <c r="O9" i="13"/>
  <c r="N9" i="13"/>
  <c r="P8" i="13"/>
  <c r="O8" i="13"/>
  <c r="N8" i="13"/>
  <c r="P7" i="13"/>
  <c r="O7" i="13"/>
  <c r="N7" i="13"/>
  <c r="B351" i="12"/>
  <c r="B350" i="12"/>
  <c r="B349" i="12"/>
  <c r="B348" i="12"/>
  <c r="B347" i="12"/>
  <c r="B346" i="12"/>
  <c r="B345" i="12"/>
  <c r="B344" i="12"/>
  <c r="B343" i="12"/>
  <c r="B342" i="12"/>
  <c r="B341" i="12"/>
  <c r="B340" i="12"/>
  <c r="B339" i="12"/>
  <c r="B338" i="12"/>
  <c r="B337" i="12"/>
  <c r="B336" i="12"/>
  <c r="B335" i="12"/>
  <c r="B334" i="12"/>
  <c r="B333" i="12"/>
  <c r="B332" i="12"/>
  <c r="B331" i="12"/>
  <c r="B330" i="12"/>
  <c r="B329" i="12"/>
  <c r="B328" i="12"/>
  <c r="B327" i="12"/>
  <c r="B326" i="12"/>
  <c r="B325" i="12"/>
  <c r="B324" i="12"/>
  <c r="B323" i="12"/>
  <c r="B322" i="12"/>
  <c r="B321" i="12"/>
  <c r="B320" i="12"/>
  <c r="B319" i="12"/>
  <c r="B318" i="12"/>
  <c r="B317" i="12"/>
  <c r="B316" i="12"/>
  <c r="B315" i="12"/>
  <c r="B314" i="12"/>
  <c r="B313" i="12"/>
  <c r="B312" i="12"/>
  <c r="B311" i="12"/>
  <c r="B310" i="12"/>
  <c r="B309" i="12"/>
  <c r="B308" i="12"/>
  <c r="B307" i="12"/>
  <c r="B306" i="12"/>
  <c r="B305" i="12"/>
  <c r="B304" i="12"/>
  <c r="B303" i="12"/>
  <c r="B302" i="12"/>
  <c r="B301" i="12"/>
  <c r="B300" i="12"/>
  <c r="B299" i="12"/>
  <c r="B298" i="12"/>
  <c r="B297" i="12"/>
  <c r="B296" i="12"/>
  <c r="B295" i="12"/>
  <c r="B294" i="12"/>
  <c r="B293" i="12"/>
  <c r="B292" i="12"/>
  <c r="B291" i="12"/>
  <c r="B290" i="12"/>
  <c r="B289" i="12"/>
  <c r="B288" i="12"/>
  <c r="B287" i="12"/>
  <c r="B286" i="12"/>
  <c r="B285" i="12"/>
  <c r="B284" i="12"/>
  <c r="B283" i="12"/>
  <c r="B282" i="12"/>
  <c r="B281" i="12"/>
  <c r="B280" i="12"/>
  <c r="B279" i="12"/>
  <c r="B278" i="12"/>
  <c r="B277" i="12"/>
  <c r="B276" i="12"/>
  <c r="B275" i="12"/>
  <c r="B274" i="12"/>
  <c r="B273" i="12"/>
  <c r="B272" i="12"/>
  <c r="B271" i="12"/>
  <c r="B270" i="12"/>
  <c r="B269" i="12"/>
  <c r="B268" i="12"/>
  <c r="B267" i="12"/>
  <c r="B352" i="12" s="1"/>
  <c r="M81" i="12"/>
  <c r="L81" i="12"/>
  <c r="K81" i="12"/>
  <c r="J81" i="12"/>
  <c r="I81" i="12"/>
  <c r="H81" i="12"/>
  <c r="G81" i="12"/>
  <c r="F81" i="12"/>
  <c r="E81" i="12"/>
  <c r="D81" i="12"/>
  <c r="C81" i="12"/>
  <c r="B81" i="12"/>
  <c r="M80" i="12"/>
  <c r="L80" i="12"/>
  <c r="K80" i="12"/>
  <c r="J80" i="12"/>
  <c r="I80" i="12"/>
  <c r="H80" i="12"/>
  <c r="G80" i="12"/>
  <c r="F80" i="12"/>
  <c r="E80" i="12"/>
  <c r="D80" i="12"/>
  <c r="C80" i="12"/>
  <c r="B80" i="12"/>
  <c r="M79" i="12"/>
  <c r="L79" i="12"/>
  <c r="K79" i="12"/>
  <c r="J79" i="12"/>
  <c r="I79" i="12"/>
  <c r="H79" i="12"/>
  <c r="G79" i="12"/>
  <c r="F79" i="12"/>
  <c r="E79" i="12"/>
  <c r="D79" i="12"/>
  <c r="C79" i="12"/>
  <c r="B79" i="12"/>
  <c r="O78" i="12"/>
  <c r="N78" i="12"/>
  <c r="O77" i="12"/>
  <c r="N77" i="12"/>
  <c r="O76" i="12"/>
  <c r="N76" i="12"/>
  <c r="O75" i="12"/>
  <c r="N75" i="12"/>
  <c r="O74" i="12"/>
  <c r="N74" i="12"/>
  <c r="O73" i="12"/>
  <c r="N73" i="12"/>
  <c r="O72" i="12"/>
  <c r="N72" i="12"/>
  <c r="O71" i="12"/>
  <c r="N71" i="12"/>
  <c r="O70" i="12"/>
  <c r="N70" i="12"/>
  <c r="O69" i="12"/>
  <c r="N69" i="12"/>
  <c r="O68" i="12"/>
  <c r="N68" i="12"/>
  <c r="O67" i="12"/>
  <c r="N67" i="12"/>
  <c r="O66" i="12"/>
  <c r="N66" i="12"/>
  <c r="O65" i="12"/>
  <c r="N65" i="12"/>
  <c r="O64" i="12"/>
  <c r="N64" i="12"/>
  <c r="O63" i="12"/>
  <c r="N63" i="12"/>
  <c r="O62" i="12"/>
  <c r="N62" i="12"/>
  <c r="O61" i="12"/>
  <c r="N61" i="12"/>
  <c r="O60" i="12"/>
  <c r="N60" i="12"/>
  <c r="O59" i="12"/>
  <c r="N59" i="12"/>
  <c r="O58" i="12"/>
  <c r="N58" i="12"/>
  <c r="O57" i="12"/>
  <c r="N57" i="12"/>
  <c r="O56" i="12"/>
  <c r="N56" i="12"/>
  <c r="O55" i="12"/>
  <c r="N55" i="12"/>
  <c r="O54" i="12"/>
  <c r="N54" i="12"/>
  <c r="O53" i="12"/>
  <c r="N53" i="12"/>
  <c r="O52" i="12"/>
  <c r="N52" i="12"/>
  <c r="O51" i="12"/>
  <c r="N51" i="12"/>
  <c r="O50" i="12"/>
  <c r="N50" i="12"/>
  <c r="O49" i="12"/>
  <c r="N49" i="12"/>
  <c r="O48" i="12"/>
  <c r="N48" i="12"/>
  <c r="O47" i="12"/>
  <c r="N47" i="12"/>
  <c r="O46" i="12"/>
  <c r="N46" i="12"/>
  <c r="O45" i="12"/>
  <c r="N45" i="12"/>
  <c r="O44" i="12"/>
  <c r="N44" i="12"/>
  <c r="O43" i="12"/>
  <c r="N43" i="12"/>
  <c r="O42" i="12"/>
  <c r="N42" i="12"/>
  <c r="O41" i="12"/>
  <c r="N41" i="12"/>
  <c r="O40" i="12"/>
  <c r="N40" i="12"/>
  <c r="O39" i="12"/>
  <c r="N39" i="12"/>
  <c r="O38" i="12"/>
  <c r="N38" i="12"/>
  <c r="O37" i="12"/>
  <c r="N37" i="12"/>
  <c r="O36" i="12"/>
  <c r="N36" i="12"/>
  <c r="O35" i="12"/>
  <c r="N35" i="12"/>
  <c r="O34" i="12"/>
  <c r="N34" i="12"/>
  <c r="O33" i="12"/>
  <c r="N33" i="12"/>
  <c r="O32" i="12"/>
  <c r="N32" i="12"/>
  <c r="O31" i="12"/>
  <c r="N31" i="12"/>
  <c r="O30" i="12"/>
  <c r="N30" i="12"/>
  <c r="O29" i="12"/>
  <c r="N29" i="12"/>
  <c r="O28" i="12"/>
  <c r="N28" i="12"/>
  <c r="O27" i="12"/>
  <c r="N27" i="12"/>
  <c r="O26" i="12"/>
  <c r="N26" i="12"/>
  <c r="O25" i="12"/>
  <c r="N25" i="12"/>
  <c r="O24" i="12"/>
  <c r="N24" i="12"/>
  <c r="O20" i="12"/>
  <c r="N20" i="12"/>
  <c r="O19" i="12"/>
  <c r="N19" i="12"/>
  <c r="O18" i="12"/>
  <c r="N18" i="12"/>
  <c r="O17" i="12"/>
  <c r="N17" i="12"/>
  <c r="O16" i="12"/>
  <c r="N16" i="12"/>
  <c r="O15" i="12"/>
  <c r="N15" i="12"/>
  <c r="O14" i="12"/>
  <c r="N14" i="12"/>
  <c r="O13" i="12"/>
  <c r="N13" i="12"/>
  <c r="O12" i="12"/>
  <c r="N12" i="12"/>
  <c r="O11" i="12"/>
  <c r="N11" i="12"/>
  <c r="O10" i="12"/>
  <c r="N10" i="12"/>
  <c r="O9" i="12"/>
  <c r="N9" i="12"/>
  <c r="O8" i="12"/>
  <c r="N8" i="12"/>
  <c r="O7" i="12"/>
  <c r="N7" i="12"/>
  <c r="O6" i="12"/>
  <c r="M81" i="11"/>
  <c r="L81" i="11"/>
  <c r="K81" i="11"/>
  <c r="J81" i="11"/>
  <c r="I81" i="11"/>
  <c r="H81" i="11"/>
  <c r="G81" i="11"/>
  <c r="F81" i="11"/>
  <c r="E81" i="11"/>
  <c r="D81" i="11"/>
  <c r="C81" i="11"/>
  <c r="B81" i="11"/>
  <c r="M80" i="11"/>
  <c r="L80" i="11"/>
  <c r="K80" i="11"/>
  <c r="J80" i="11"/>
  <c r="I80" i="11"/>
  <c r="H80" i="11"/>
  <c r="G80" i="11"/>
  <c r="F80" i="11"/>
  <c r="E80" i="11"/>
  <c r="D80" i="11"/>
  <c r="C80" i="11"/>
  <c r="B80" i="11"/>
  <c r="M79" i="11"/>
  <c r="L79" i="11"/>
  <c r="K79" i="11"/>
  <c r="J79" i="11"/>
  <c r="I79" i="11"/>
  <c r="H79" i="11"/>
  <c r="G79" i="11"/>
  <c r="F79" i="11"/>
  <c r="E79" i="11"/>
  <c r="P78" i="11"/>
  <c r="O78" i="11"/>
  <c r="N78" i="11"/>
  <c r="P77" i="11"/>
  <c r="O77" i="11"/>
  <c r="N77" i="11"/>
  <c r="P76" i="11"/>
  <c r="O76" i="11"/>
  <c r="N76" i="11"/>
  <c r="P75" i="11"/>
  <c r="O75" i="11"/>
  <c r="N75" i="11"/>
  <c r="P74" i="11"/>
  <c r="O74" i="11"/>
  <c r="N74" i="11"/>
  <c r="P73" i="11"/>
  <c r="O73" i="11"/>
  <c r="N73" i="11"/>
  <c r="P72" i="11"/>
  <c r="O72" i="11"/>
  <c r="N72" i="11"/>
  <c r="P71" i="11"/>
  <c r="O71" i="11"/>
  <c r="N71" i="11"/>
  <c r="P70" i="11"/>
  <c r="O70" i="11"/>
  <c r="N70" i="11"/>
  <c r="P69" i="11"/>
  <c r="O69" i="11"/>
  <c r="N69" i="11"/>
  <c r="P68" i="11"/>
  <c r="O68" i="11"/>
  <c r="N68" i="11"/>
  <c r="P67" i="11"/>
  <c r="O67" i="11"/>
  <c r="N67" i="11"/>
  <c r="P66" i="11"/>
  <c r="O66" i="11"/>
  <c r="N66" i="11"/>
  <c r="P65" i="11"/>
  <c r="O65" i="11"/>
  <c r="N65" i="11"/>
  <c r="P64" i="11"/>
  <c r="O64" i="11"/>
  <c r="N64" i="11"/>
  <c r="P63" i="11"/>
  <c r="O63" i="11"/>
  <c r="N63" i="11"/>
  <c r="P62" i="11"/>
  <c r="O62" i="11"/>
  <c r="N62" i="11"/>
  <c r="P61" i="11"/>
  <c r="O61" i="11"/>
  <c r="N61" i="11"/>
  <c r="P60" i="11"/>
  <c r="O60" i="11"/>
  <c r="N60" i="11"/>
  <c r="P59" i="11"/>
  <c r="O59" i="11"/>
  <c r="N59" i="11"/>
  <c r="P58" i="11"/>
  <c r="O58" i="11"/>
  <c r="N58" i="11"/>
  <c r="P57" i="11"/>
  <c r="O57" i="11"/>
  <c r="N57" i="11"/>
  <c r="P56" i="11"/>
  <c r="O56" i="11"/>
  <c r="N56" i="11"/>
  <c r="P55" i="11"/>
  <c r="O55" i="11"/>
  <c r="N55" i="11"/>
  <c r="P54" i="11"/>
  <c r="O54" i="11"/>
  <c r="N54" i="11"/>
  <c r="P53" i="11"/>
  <c r="O53" i="11"/>
  <c r="N53" i="11"/>
  <c r="P52" i="11"/>
  <c r="O52" i="11"/>
  <c r="N52" i="11"/>
  <c r="P51" i="11"/>
  <c r="O51" i="11"/>
  <c r="N51" i="11"/>
  <c r="P50" i="11"/>
  <c r="O50" i="11"/>
  <c r="N50" i="11"/>
  <c r="P49" i="11"/>
  <c r="O49" i="11"/>
  <c r="N49" i="11"/>
  <c r="P48" i="11"/>
  <c r="O48" i="11"/>
  <c r="N48" i="11"/>
  <c r="P47" i="11"/>
  <c r="O47" i="11"/>
  <c r="N47" i="11"/>
  <c r="P46" i="11"/>
  <c r="O46" i="11"/>
  <c r="N46" i="11"/>
  <c r="P45" i="11"/>
  <c r="O45" i="11"/>
  <c r="N45" i="11"/>
  <c r="P44" i="11"/>
  <c r="O44" i="11"/>
  <c r="N44" i="11"/>
  <c r="P43" i="11"/>
  <c r="O43" i="11"/>
  <c r="N43" i="11"/>
  <c r="P42" i="11"/>
  <c r="O42" i="11"/>
  <c r="N42" i="11"/>
  <c r="P41" i="11"/>
  <c r="O41" i="11"/>
  <c r="N41" i="11"/>
  <c r="P40" i="11"/>
  <c r="O40" i="11"/>
  <c r="N40" i="11"/>
  <c r="P39" i="11"/>
  <c r="O39" i="11"/>
  <c r="N39" i="11"/>
  <c r="P38" i="11"/>
  <c r="O38" i="11"/>
  <c r="N38" i="11"/>
  <c r="P37" i="11"/>
  <c r="O37" i="11"/>
  <c r="N37" i="11"/>
  <c r="P36" i="11"/>
  <c r="O36" i="11"/>
  <c r="N36" i="11"/>
  <c r="P35" i="11"/>
  <c r="O35" i="11"/>
  <c r="N35" i="11"/>
  <c r="P34" i="11"/>
  <c r="O34" i="11"/>
  <c r="N34" i="11"/>
  <c r="P33" i="11"/>
  <c r="O33" i="11"/>
  <c r="N33" i="11"/>
  <c r="P32" i="11"/>
  <c r="O32" i="11"/>
  <c r="N32" i="11"/>
  <c r="P31" i="11"/>
  <c r="O31" i="11"/>
  <c r="N31" i="11"/>
  <c r="P30" i="11"/>
  <c r="O30" i="11"/>
  <c r="N30" i="11"/>
  <c r="P29" i="11"/>
  <c r="O29" i="11"/>
  <c r="N29" i="11"/>
  <c r="P28" i="11"/>
  <c r="O28" i="11"/>
  <c r="N28" i="11"/>
  <c r="P27" i="11"/>
  <c r="O27" i="11"/>
  <c r="N27" i="11"/>
  <c r="P26" i="11"/>
  <c r="O26" i="11"/>
  <c r="N26" i="11"/>
  <c r="P25" i="11"/>
  <c r="O25" i="11"/>
  <c r="N25" i="11"/>
  <c r="P24" i="11"/>
  <c r="O24" i="11"/>
  <c r="N24" i="11"/>
  <c r="P19" i="11"/>
  <c r="O19" i="11"/>
  <c r="N19" i="11"/>
  <c r="P18" i="11"/>
  <c r="O18" i="11"/>
  <c r="N18" i="11"/>
  <c r="P17" i="11"/>
  <c r="O17" i="11"/>
  <c r="N17" i="11"/>
  <c r="P16" i="11"/>
  <c r="O16" i="11"/>
  <c r="N16" i="11"/>
  <c r="P15" i="11"/>
  <c r="O15" i="11"/>
  <c r="N15" i="11"/>
  <c r="P14" i="11"/>
  <c r="O14" i="11"/>
  <c r="N14" i="11"/>
  <c r="P13" i="11"/>
  <c r="O13" i="11"/>
  <c r="N13" i="11"/>
  <c r="P12" i="11"/>
  <c r="O12" i="11"/>
  <c r="N12" i="11"/>
  <c r="P11" i="11"/>
  <c r="O11" i="11"/>
  <c r="N11" i="11"/>
  <c r="P10" i="11"/>
  <c r="O10" i="11"/>
  <c r="N10" i="11"/>
  <c r="P9" i="11"/>
  <c r="O9" i="11"/>
  <c r="N9" i="11"/>
  <c r="P8" i="11"/>
  <c r="O8" i="11"/>
  <c r="N8" i="11"/>
  <c r="P7" i="11"/>
  <c r="O7" i="11"/>
  <c r="N7" i="11"/>
  <c r="P6" i="11"/>
  <c r="O6" i="11"/>
  <c r="O81" i="11" s="1"/>
  <c r="N6" i="11"/>
  <c r="N80" i="11" s="1"/>
  <c r="M78" i="10"/>
  <c r="L78" i="10"/>
  <c r="K78" i="10"/>
  <c r="J78" i="10"/>
  <c r="I78" i="10"/>
  <c r="H78" i="10"/>
  <c r="G78" i="10"/>
  <c r="F78" i="10"/>
  <c r="E78" i="10"/>
  <c r="D78" i="10"/>
  <c r="C78" i="10"/>
  <c r="B78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M76" i="10"/>
  <c r="L76" i="10"/>
  <c r="K76" i="10"/>
  <c r="J76" i="10"/>
  <c r="I76" i="10"/>
  <c r="H76" i="10"/>
  <c r="G76" i="10"/>
  <c r="F76" i="10"/>
  <c r="E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3" i="10"/>
  <c r="N22" i="10"/>
  <c r="N21" i="10"/>
  <c r="N20" i="10"/>
  <c r="N19" i="10"/>
  <c r="N18" i="10"/>
  <c r="N17" i="10"/>
  <c r="N16" i="10"/>
  <c r="N15" i="10"/>
  <c r="N14" i="10"/>
  <c r="N13" i="10"/>
  <c r="N12" i="10"/>
  <c r="N11" i="10"/>
  <c r="N10" i="10"/>
  <c r="N9" i="10"/>
  <c r="N8" i="10"/>
  <c r="L81" i="9"/>
  <c r="K81" i="9"/>
  <c r="J81" i="9"/>
  <c r="I81" i="9"/>
  <c r="H81" i="9"/>
  <c r="G81" i="9"/>
  <c r="F81" i="9"/>
  <c r="E81" i="9"/>
  <c r="D81" i="9"/>
  <c r="C81" i="9"/>
  <c r="B81" i="9"/>
  <c r="L80" i="9"/>
  <c r="K80" i="9"/>
  <c r="J80" i="9"/>
  <c r="I80" i="9"/>
  <c r="H80" i="9"/>
  <c r="G80" i="9"/>
  <c r="F80" i="9"/>
  <c r="E80" i="9"/>
  <c r="D80" i="9"/>
  <c r="C80" i="9"/>
  <c r="B80" i="9"/>
  <c r="L79" i="9"/>
  <c r="K79" i="9"/>
  <c r="J79" i="9"/>
  <c r="I79" i="9"/>
  <c r="H79" i="9"/>
  <c r="G79" i="9"/>
  <c r="F79" i="9"/>
  <c r="E79" i="9"/>
  <c r="P78" i="9"/>
  <c r="O78" i="9"/>
  <c r="N78" i="9"/>
  <c r="H313" i="9" s="1"/>
  <c r="P77" i="9"/>
  <c r="O77" i="9"/>
  <c r="N77" i="9"/>
  <c r="P76" i="9"/>
  <c r="O76" i="9"/>
  <c r="N76" i="9"/>
  <c r="P75" i="9"/>
  <c r="O75" i="9"/>
  <c r="N75" i="9"/>
  <c r="P74" i="9"/>
  <c r="O74" i="9"/>
  <c r="N74" i="9"/>
  <c r="P73" i="9"/>
  <c r="O73" i="9"/>
  <c r="N73" i="9"/>
  <c r="P72" i="9"/>
  <c r="O72" i="9"/>
  <c r="N72" i="9"/>
  <c r="P71" i="9"/>
  <c r="O71" i="9"/>
  <c r="N71" i="9"/>
  <c r="P70" i="9"/>
  <c r="O70" i="9"/>
  <c r="N70" i="9"/>
  <c r="P69" i="9"/>
  <c r="O69" i="9"/>
  <c r="N69" i="9"/>
  <c r="P68" i="9"/>
  <c r="O68" i="9"/>
  <c r="N68" i="9"/>
  <c r="P67" i="9"/>
  <c r="O67" i="9"/>
  <c r="N67" i="9"/>
  <c r="P66" i="9"/>
  <c r="O66" i="9"/>
  <c r="N66" i="9"/>
  <c r="P65" i="9"/>
  <c r="O65" i="9"/>
  <c r="N65" i="9"/>
  <c r="P64" i="9"/>
  <c r="O64" i="9"/>
  <c r="N64" i="9"/>
  <c r="P63" i="9"/>
  <c r="O63" i="9"/>
  <c r="N63" i="9"/>
  <c r="P62" i="9"/>
  <c r="O62" i="9"/>
  <c r="N62" i="9"/>
  <c r="P61" i="9"/>
  <c r="O61" i="9"/>
  <c r="N61" i="9"/>
  <c r="P60" i="9"/>
  <c r="O60" i="9"/>
  <c r="N60" i="9"/>
  <c r="P59" i="9"/>
  <c r="O59" i="9"/>
  <c r="N59" i="9"/>
  <c r="P58" i="9"/>
  <c r="O58" i="9"/>
  <c r="N58" i="9"/>
  <c r="P57" i="9"/>
  <c r="O57" i="9"/>
  <c r="N57" i="9"/>
  <c r="P56" i="9"/>
  <c r="O56" i="9"/>
  <c r="N56" i="9"/>
  <c r="P55" i="9"/>
  <c r="O55" i="9"/>
  <c r="N55" i="9"/>
  <c r="P54" i="9"/>
  <c r="O54" i="9"/>
  <c r="N54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5" i="9"/>
  <c r="O25" i="9"/>
  <c r="N25" i="9"/>
  <c r="M27" i="9" s="1"/>
  <c r="P24" i="9"/>
  <c r="O24" i="9"/>
  <c r="N24" i="9"/>
  <c r="P19" i="9"/>
  <c r="O19" i="9"/>
  <c r="N19" i="9"/>
  <c r="P18" i="9"/>
  <c r="O18" i="9"/>
  <c r="N18" i="9"/>
  <c r="P17" i="9"/>
  <c r="O17" i="9"/>
  <c r="N17" i="9"/>
  <c r="P16" i="9"/>
  <c r="O16" i="9"/>
  <c r="N16" i="9"/>
  <c r="P15" i="9"/>
  <c r="O15" i="9"/>
  <c r="N15" i="9"/>
  <c r="P14" i="9"/>
  <c r="O14" i="9"/>
  <c r="N14" i="9"/>
  <c r="P13" i="9"/>
  <c r="O13" i="9"/>
  <c r="N13" i="9"/>
  <c r="P12" i="9"/>
  <c r="O12" i="9"/>
  <c r="N12" i="9"/>
  <c r="P11" i="9"/>
  <c r="O11" i="9"/>
  <c r="N11" i="9"/>
  <c r="P10" i="9"/>
  <c r="O10" i="9"/>
  <c r="N10" i="9"/>
  <c r="P9" i="9"/>
  <c r="O9" i="9"/>
  <c r="N9" i="9"/>
  <c r="P8" i="9"/>
  <c r="O8" i="9"/>
  <c r="N8" i="9"/>
  <c r="P7" i="9"/>
  <c r="O7" i="9"/>
  <c r="N7" i="9"/>
  <c r="P6" i="9"/>
  <c r="O6" i="9"/>
  <c r="M98" i="8"/>
  <c r="L98" i="8"/>
  <c r="K98" i="8"/>
  <c r="J98" i="8"/>
  <c r="I98" i="8"/>
  <c r="H98" i="8"/>
  <c r="G98" i="8"/>
  <c r="F98" i="8"/>
  <c r="E98" i="8"/>
  <c r="D98" i="8"/>
  <c r="C98" i="8"/>
  <c r="B98" i="8"/>
  <c r="M97" i="8"/>
  <c r="L97" i="8"/>
  <c r="K97" i="8"/>
  <c r="J97" i="8"/>
  <c r="I97" i="8"/>
  <c r="H97" i="8"/>
  <c r="G97" i="8"/>
  <c r="F97" i="8"/>
  <c r="E97" i="8"/>
  <c r="D97" i="8"/>
  <c r="C97" i="8"/>
  <c r="B97" i="8"/>
  <c r="O96" i="8"/>
  <c r="N96" i="8"/>
  <c r="O95" i="8"/>
  <c r="N95" i="8"/>
  <c r="O94" i="8"/>
  <c r="N94" i="8"/>
  <c r="O93" i="8"/>
  <c r="N93" i="8"/>
  <c r="O92" i="8"/>
  <c r="N92" i="8"/>
  <c r="O91" i="8"/>
  <c r="N91" i="8"/>
  <c r="O90" i="8"/>
  <c r="N90" i="8"/>
  <c r="O89" i="8"/>
  <c r="N89" i="8"/>
  <c r="O88" i="8"/>
  <c r="N88" i="8"/>
  <c r="O87" i="8"/>
  <c r="N87" i="8"/>
  <c r="O86" i="8"/>
  <c r="N86" i="8"/>
  <c r="O85" i="8"/>
  <c r="N85" i="8"/>
  <c r="O84" i="8"/>
  <c r="N84" i="8"/>
  <c r="O83" i="8"/>
  <c r="N83" i="8"/>
  <c r="O82" i="8"/>
  <c r="N82" i="8"/>
  <c r="O81" i="8"/>
  <c r="N81" i="8"/>
  <c r="O80" i="8"/>
  <c r="N80" i="8"/>
  <c r="O79" i="8"/>
  <c r="N79" i="8"/>
  <c r="O78" i="8"/>
  <c r="N78" i="8"/>
  <c r="O77" i="8"/>
  <c r="N77" i="8"/>
  <c r="O76" i="8"/>
  <c r="N76" i="8"/>
  <c r="O75" i="8"/>
  <c r="N75" i="8"/>
  <c r="O74" i="8"/>
  <c r="N74" i="8"/>
  <c r="O73" i="8"/>
  <c r="N73" i="8"/>
  <c r="O72" i="8"/>
  <c r="N72" i="8"/>
  <c r="O71" i="8"/>
  <c r="N71" i="8"/>
  <c r="O70" i="8"/>
  <c r="N70" i="8"/>
  <c r="O69" i="8"/>
  <c r="N69" i="8"/>
  <c r="O68" i="8"/>
  <c r="N68" i="8"/>
  <c r="O67" i="8"/>
  <c r="N67" i="8"/>
  <c r="O66" i="8"/>
  <c r="N66" i="8"/>
  <c r="O65" i="8"/>
  <c r="N65" i="8"/>
  <c r="O64" i="8"/>
  <c r="N64" i="8"/>
  <c r="O63" i="8"/>
  <c r="N63" i="8"/>
  <c r="O62" i="8"/>
  <c r="N62" i="8"/>
  <c r="O61" i="8"/>
  <c r="N61" i="8"/>
  <c r="O60" i="8"/>
  <c r="N60" i="8"/>
  <c r="O59" i="8"/>
  <c r="N59" i="8"/>
  <c r="O58" i="8"/>
  <c r="N58" i="8"/>
  <c r="O57" i="8"/>
  <c r="N57" i="8"/>
  <c r="O56" i="8"/>
  <c r="N56" i="8"/>
  <c r="O55" i="8"/>
  <c r="N55" i="8"/>
  <c r="O54" i="8"/>
  <c r="N54" i="8"/>
  <c r="O53" i="8"/>
  <c r="N53" i="8"/>
  <c r="O52" i="8"/>
  <c r="N52" i="8"/>
  <c r="O51" i="8"/>
  <c r="N51" i="8"/>
  <c r="O50" i="8"/>
  <c r="N50" i="8"/>
  <c r="O49" i="8"/>
  <c r="N49" i="8"/>
  <c r="O48" i="8"/>
  <c r="N48" i="8"/>
  <c r="O47" i="8"/>
  <c r="N47" i="8"/>
  <c r="O46" i="8"/>
  <c r="N46" i="8"/>
  <c r="O45" i="8"/>
  <c r="N45" i="8"/>
  <c r="O44" i="8"/>
  <c r="N44" i="8"/>
  <c r="O43" i="8"/>
  <c r="N43" i="8"/>
  <c r="O42" i="8"/>
  <c r="N42" i="8"/>
  <c r="O41" i="8"/>
  <c r="N41" i="8"/>
  <c r="O40" i="8"/>
  <c r="N40" i="8"/>
  <c r="O39" i="8"/>
  <c r="N39" i="8"/>
  <c r="O38" i="8"/>
  <c r="N38" i="8"/>
  <c r="O37" i="8"/>
  <c r="N37" i="8"/>
  <c r="O36" i="8"/>
  <c r="N36" i="8"/>
  <c r="O35" i="8"/>
  <c r="N35" i="8"/>
  <c r="O34" i="8"/>
  <c r="N34" i="8"/>
  <c r="O33" i="8"/>
  <c r="N33" i="8"/>
  <c r="O32" i="8"/>
  <c r="N32" i="8"/>
  <c r="O31" i="8"/>
  <c r="N31" i="8"/>
  <c r="O30" i="8"/>
  <c r="N30" i="8"/>
  <c r="O29" i="8"/>
  <c r="N29" i="8"/>
  <c r="O28" i="8"/>
  <c r="N28" i="8"/>
  <c r="O27" i="8"/>
  <c r="N27" i="8"/>
  <c r="O26" i="8"/>
  <c r="N26" i="8"/>
  <c r="O25" i="8"/>
  <c r="N25" i="8"/>
  <c r="O24" i="8"/>
  <c r="N24" i="8"/>
  <c r="O23" i="8"/>
  <c r="N23" i="8"/>
  <c r="O22" i="8"/>
  <c r="N22" i="8"/>
  <c r="O21" i="8"/>
  <c r="N21" i="8"/>
  <c r="O20" i="8"/>
  <c r="N20" i="8"/>
  <c r="O19" i="8"/>
  <c r="N19" i="8"/>
  <c r="O18" i="8"/>
  <c r="N18" i="8"/>
  <c r="O17" i="8"/>
  <c r="N17" i="8"/>
  <c r="O16" i="8"/>
  <c r="N16" i="8"/>
  <c r="O15" i="8"/>
  <c r="N15" i="8"/>
  <c r="O14" i="8"/>
  <c r="N14" i="8"/>
  <c r="O10" i="8"/>
  <c r="N10" i="8"/>
  <c r="O9" i="8"/>
  <c r="N9" i="8"/>
  <c r="O8" i="8"/>
  <c r="N8" i="8"/>
  <c r="O7" i="8"/>
  <c r="N7" i="8"/>
  <c r="O6" i="8"/>
  <c r="N6" i="8"/>
  <c r="M45" i="7"/>
  <c r="L45" i="7"/>
  <c r="K45" i="7"/>
  <c r="J45" i="7"/>
  <c r="I45" i="7"/>
  <c r="H45" i="7"/>
  <c r="G45" i="7"/>
  <c r="F45" i="7"/>
  <c r="E45" i="7"/>
  <c r="D45" i="7"/>
  <c r="C45" i="7"/>
  <c r="B45" i="7"/>
  <c r="M44" i="7"/>
  <c r="L44" i="7"/>
  <c r="K44" i="7"/>
  <c r="J44" i="7"/>
  <c r="I44" i="7"/>
  <c r="H44" i="7"/>
  <c r="G44" i="7"/>
  <c r="F44" i="7"/>
  <c r="E44" i="7"/>
  <c r="D44" i="7"/>
  <c r="C44" i="7"/>
  <c r="B44" i="7"/>
  <c r="O43" i="7"/>
  <c r="N43" i="7"/>
  <c r="O42" i="7"/>
  <c r="N42" i="7"/>
  <c r="O41" i="7"/>
  <c r="N41" i="7"/>
  <c r="O40" i="7"/>
  <c r="N40" i="7"/>
  <c r="O39" i="7"/>
  <c r="N39" i="7"/>
  <c r="O38" i="7"/>
  <c r="N38" i="7"/>
  <c r="O37" i="7"/>
  <c r="N37" i="7"/>
  <c r="O36" i="7"/>
  <c r="N36" i="7"/>
  <c r="O35" i="7"/>
  <c r="N35" i="7"/>
  <c r="O34" i="7"/>
  <c r="N34" i="7"/>
  <c r="O33" i="7"/>
  <c r="N33" i="7"/>
  <c r="O32" i="7"/>
  <c r="N32" i="7"/>
  <c r="O31" i="7"/>
  <c r="N31" i="7"/>
  <c r="O30" i="7"/>
  <c r="N30" i="7"/>
  <c r="O29" i="7"/>
  <c r="N29" i="7"/>
  <c r="O28" i="7"/>
  <c r="N28" i="7"/>
  <c r="O27" i="7"/>
  <c r="N27" i="7"/>
  <c r="O26" i="7"/>
  <c r="N26" i="7"/>
  <c r="O25" i="7"/>
  <c r="N25" i="7"/>
  <c r="O24" i="7"/>
  <c r="N24" i="7"/>
  <c r="O23" i="7"/>
  <c r="N23" i="7"/>
  <c r="O22" i="7"/>
  <c r="N22" i="7"/>
  <c r="O21" i="7"/>
  <c r="N21" i="7"/>
  <c r="O20" i="7"/>
  <c r="N20" i="7"/>
  <c r="O19" i="7"/>
  <c r="N19" i="7"/>
  <c r="O18" i="7"/>
  <c r="N18" i="7"/>
  <c r="O17" i="7"/>
  <c r="N17" i="7"/>
  <c r="O16" i="7"/>
  <c r="N16" i="7"/>
  <c r="O15" i="7"/>
  <c r="N15" i="7"/>
  <c r="O14" i="7"/>
  <c r="N14" i="7"/>
  <c r="O13" i="7"/>
  <c r="N13" i="7"/>
  <c r="O12" i="7"/>
  <c r="N12" i="7"/>
  <c r="O11" i="7"/>
  <c r="N11" i="7"/>
  <c r="O10" i="7"/>
  <c r="N10" i="7"/>
  <c r="O9" i="7"/>
  <c r="N9" i="7"/>
  <c r="O8" i="7"/>
  <c r="N8" i="7"/>
  <c r="O7" i="7"/>
  <c r="N7" i="7"/>
  <c r="O6" i="7"/>
  <c r="N6" i="7"/>
  <c r="M45" i="6"/>
  <c r="L45" i="6"/>
  <c r="K45" i="6"/>
  <c r="J45" i="6"/>
  <c r="I45" i="6"/>
  <c r="H45" i="6"/>
  <c r="G45" i="6"/>
  <c r="F45" i="6"/>
  <c r="E45" i="6"/>
  <c r="D45" i="6"/>
  <c r="C45" i="6"/>
  <c r="B45" i="6"/>
  <c r="M44" i="6"/>
  <c r="L44" i="6"/>
  <c r="K44" i="6"/>
  <c r="J44" i="6"/>
  <c r="I44" i="6"/>
  <c r="H44" i="6"/>
  <c r="G44" i="6"/>
  <c r="F44" i="6"/>
  <c r="E44" i="6"/>
  <c r="D44" i="6"/>
  <c r="C44" i="6"/>
  <c r="B44" i="6"/>
  <c r="O43" i="6"/>
  <c r="N43" i="6"/>
  <c r="O42" i="6"/>
  <c r="N42" i="6"/>
  <c r="O41" i="6"/>
  <c r="N41" i="6"/>
  <c r="O40" i="6"/>
  <c r="N40" i="6"/>
  <c r="O39" i="6"/>
  <c r="N39" i="6"/>
  <c r="O38" i="6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O44" i="6" s="1"/>
  <c r="N6" i="6"/>
  <c r="M96" i="5"/>
  <c r="L96" i="5"/>
  <c r="K96" i="5"/>
  <c r="J96" i="5"/>
  <c r="I96" i="5"/>
  <c r="H96" i="5"/>
  <c r="G96" i="5"/>
  <c r="F96" i="5"/>
  <c r="E96" i="5"/>
  <c r="D96" i="5"/>
  <c r="C96" i="5"/>
  <c r="B96" i="5"/>
  <c r="M95" i="5"/>
  <c r="L95" i="5"/>
  <c r="K95" i="5"/>
  <c r="J95" i="5"/>
  <c r="I95" i="5"/>
  <c r="H95" i="5"/>
  <c r="G95" i="5"/>
  <c r="F95" i="5"/>
  <c r="E95" i="5"/>
  <c r="D95" i="5"/>
  <c r="C95" i="5"/>
  <c r="B95" i="5"/>
  <c r="O94" i="5"/>
  <c r="N94" i="5"/>
  <c r="O93" i="5"/>
  <c r="N93" i="5"/>
  <c r="O92" i="5"/>
  <c r="N92" i="5"/>
  <c r="O91" i="5"/>
  <c r="N91" i="5"/>
  <c r="O90" i="5"/>
  <c r="N90" i="5"/>
  <c r="O89" i="5"/>
  <c r="N89" i="5"/>
  <c r="O88" i="5"/>
  <c r="N88" i="5"/>
  <c r="O87" i="5"/>
  <c r="N87" i="5"/>
  <c r="O86" i="5"/>
  <c r="N86" i="5"/>
  <c r="O85" i="5"/>
  <c r="N85" i="5"/>
  <c r="O84" i="5"/>
  <c r="N84" i="5"/>
  <c r="O83" i="5"/>
  <c r="N83" i="5"/>
  <c r="O82" i="5"/>
  <c r="N82" i="5"/>
  <c r="O81" i="5"/>
  <c r="N81" i="5"/>
  <c r="O80" i="5"/>
  <c r="N80" i="5"/>
  <c r="O79" i="5"/>
  <c r="N79" i="5"/>
  <c r="O78" i="5"/>
  <c r="N78" i="5"/>
  <c r="O77" i="5"/>
  <c r="N77" i="5"/>
  <c r="O76" i="5"/>
  <c r="N76" i="5"/>
  <c r="O75" i="5"/>
  <c r="N75" i="5"/>
  <c r="O74" i="5"/>
  <c r="N74" i="5"/>
  <c r="O73" i="5"/>
  <c r="N73" i="5"/>
  <c r="O72" i="5"/>
  <c r="N72" i="5"/>
  <c r="O71" i="5"/>
  <c r="N71" i="5"/>
  <c r="O70" i="5"/>
  <c r="N70" i="5"/>
  <c r="O69" i="5"/>
  <c r="N69" i="5"/>
  <c r="O68" i="5"/>
  <c r="N68" i="5"/>
  <c r="O67" i="5"/>
  <c r="N67" i="5"/>
  <c r="O66" i="5"/>
  <c r="N66" i="5"/>
  <c r="O65" i="5"/>
  <c r="N65" i="5"/>
  <c r="O64" i="5"/>
  <c r="N64" i="5"/>
  <c r="O63" i="5"/>
  <c r="N63" i="5"/>
  <c r="O62" i="5"/>
  <c r="N62" i="5"/>
  <c r="O61" i="5"/>
  <c r="N61" i="5"/>
  <c r="O60" i="5"/>
  <c r="N60" i="5"/>
  <c r="O59" i="5"/>
  <c r="N59" i="5"/>
  <c r="O58" i="5"/>
  <c r="N58" i="5"/>
  <c r="O57" i="5"/>
  <c r="N57" i="5"/>
  <c r="O56" i="5"/>
  <c r="N56" i="5"/>
  <c r="O55" i="5"/>
  <c r="N55" i="5"/>
  <c r="O54" i="5"/>
  <c r="N54" i="5"/>
  <c r="O53" i="5"/>
  <c r="N53" i="5"/>
  <c r="O52" i="5"/>
  <c r="N52" i="5"/>
  <c r="O51" i="5"/>
  <c r="N51" i="5"/>
  <c r="O50" i="5"/>
  <c r="N50" i="5"/>
  <c r="O49" i="5"/>
  <c r="N49" i="5"/>
  <c r="O48" i="5"/>
  <c r="N48" i="5"/>
  <c r="O47" i="5"/>
  <c r="N47" i="5"/>
  <c r="O46" i="5"/>
  <c r="N46" i="5"/>
  <c r="O45" i="5"/>
  <c r="N45" i="5"/>
  <c r="O44" i="5"/>
  <c r="N44" i="5"/>
  <c r="O43" i="5"/>
  <c r="N43" i="5"/>
  <c r="O42" i="5"/>
  <c r="N42" i="5"/>
  <c r="O41" i="5"/>
  <c r="N41" i="5"/>
  <c r="O40" i="5"/>
  <c r="N40" i="5"/>
  <c r="O39" i="5"/>
  <c r="N39" i="5"/>
  <c r="O38" i="5"/>
  <c r="N38" i="5"/>
  <c r="O37" i="5"/>
  <c r="N37" i="5"/>
  <c r="O36" i="5"/>
  <c r="N36" i="5"/>
  <c r="O35" i="5"/>
  <c r="N35" i="5"/>
  <c r="O34" i="5"/>
  <c r="N34" i="5"/>
  <c r="O33" i="5"/>
  <c r="N33" i="5"/>
  <c r="O32" i="5"/>
  <c r="N32" i="5"/>
  <c r="O31" i="5"/>
  <c r="N31" i="5"/>
  <c r="O30" i="5"/>
  <c r="N30" i="5"/>
  <c r="O29" i="5"/>
  <c r="N29" i="5"/>
  <c r="O28" i="5"/>
  <c r="N28" i="5"/>
  <c r="O27" i="5"/>
  <c r="N27" i="5"/>
  <c r="O26" i="5"/>
  <c r="N26" i="5"/>
  <c r="O25" i="5"/>
  <c r="N25" i="5"/>
  <c r="O24" i="5"/>
  <c r="N24" i="5"/>
  <c r="O23" i="5"/>
  <c r="N23" i="5"/>
  <c r="O22" i="5"/>
  <c r="N22" i="5"/>
  <c r="O21" i="5"/>
  <c r="N21" i="5"/>
  <c r="O20" i="5"/>
  <c r="N20" i="5"/>
  <c r="O19" i="5"/>
  <c r="N19" i="5"/>
  <c r="O18" i="5"/>
  <c r="N18" i="5"/>
  <c r="O17" i="5"/>
  <c r="N17" i="5"/>
  <c r="O16" i="5"/>
  <c r="N16" i="5"/>
  <c r="O15" i="5"/>
  <c r="N15" i="5"/>
  <c r="O14" i="5"/>
  <c r="N14" i="5"/>
  <c r="O13" i="5"/>
  <c r="N13" i="5"/>
  <c r="O10" i="5"/>
  <c r="N10" i="5"/>
  <c r="O9" i="5"/>
  <c r="N9" i="5"/>
  <c r="O8" i="5"/>
  <c r="N8" i="5"/>
  <c r="O7" i="5"/>
  <c r="N7" i="5"/>
  <c r="O6" i="5"/>
  <c r="O95" i="5" s="1"/>
  <c r="N6" i="5"/>
  <c r="N95" i="5" s="1"/>
  <c r="M96" i="4"/>
  <c r="L96" i="4"/>
  <c r="K96" i="4"/>
  <c r="J96" i="4"/>
  <c r="I96" i="4"/>
  <c r="H96" i="4"/>
  <c r="G96" i="4"/>
  <c r="F96" i="4"/>
  <c r="E96" i="4"/>
  <c r="D96" i="4"/>
  <c r="C96" i="4"/>
  <c r="B96" i="4"/>
  <c r="M95" i="4"/>
  <c r="L95" i="4"/>
  <c r="K95" i="4"/>
  <c r="J95" i="4"/>
  <c r="I95" i="4"/>
  <c r="H95" i="4"/>
  <c r="G95" i="4"/>
  <c r="F95" i="4"/>
  <c r="E95" i="4"/>
  <c r="D95" i="4"/>
  <c r="C95" i="4"/>
  <c r="B95" i="4"/>
  <c r="O94" i="4"/>
  <c r="N94" i="4"/>
  <c r="O93" i="4"/>
  <c r="N93" i="4"/>
  <c r="O92" i="4"/>
  <c r="N92" i="4"/>
  <c r="O91" i="4"/>
  <c r="N91" i="4"/>
  <c r="O90" i="4"/>
  <c r="N90" i="4"/>
  <c r="O89" i="4"/>
  <c r="N89" i="4"/>
  <c r="O88" i="4"/>
  <c r="N88" i="4"/>
  <c r="O87" i="4"/>
  <c r="N87" i="4"/>
  <c r="O86" i="4"/>
  <c r="N86" i="4"/>
  <c r="O85" i="4"/>
  <c r="N85" i="4"/>
  <c r="O84" i="4"/>
  <c r="N84" i="4"/>
  <c r="O83" i="4"/>
  <c r="N83" i="4"/>
  <c r="O82" i="4"/>
  <c r="N82" i="4"/>
  <c r="O81" i="4"/>
  <c r="N81" i="4"/>
  <c r="O80" i="4"/>
  <c r="N80" i="4"/>
  <c r="O79" i="4"/>
  <c r="N79" i="4"/>
  <c r="O78" i="4"/>
  <c r="N78" i="4"/>
  <c r="O77" i="4"/>
  <c r="N77" i="4"/>
  <c r="O76" i="4"/>
  <c r="N76" i="4"/>
  <c r="O75" i="4"/>
  <c r="N75" i="4"/>
  <c r="O74" i="4"/>
  <c r="N74" i="4"/>
  <c r="O73" i="4"/>
  <c r="N73" i="4"/>
  <c r="O72" i="4"/>
  <c r="N72" i="4"/>
  <c r="O71" i="4"/>
  <c r="N71" i="4"/>
  <c r="O70" i="4"/>
  <c r="N70" i="4"/>
  <c r="O69" i="4"/>
  <c r="N69" i="4"/>
  <c r="O68" i="4"/>
  <c r="N68" i="4"/>
  <c r="O67" i="4"/>
  <c r="N67" i="4"/>
  <c r="O66" i="4"/>
  <c r="N66" i="4"/>
  <c r="O65" i="4"/>
  <c r="N65" i="4"/>
  <c r="O64" i="4"/>
  <c r="N64" i="4"/>
  <c r="O63" i="4"/>
  <c r="N63" i="4"/>
  <c r="O62" i="4"/>
  <c r="N62" i="4"/>
  <c r="O61" i="4"/>
  <c r="N61" i="4"/>
  <c r="O60" i="4"/>
  <c r="N60" i="4"/>
  <c r="O59" i="4"/>
  <c r="N59" i="4"/>
  <c r="O58" i="4"/>
  <c r="N58" i="4"/>
  <c r="O57" i="4"/>
  <c r="N57" i="4"/>
  <c r="O56" i="4"/>
  <c r="N56" i="4"/>
  <c r="O55" i="4"/>
  <c r="N55" i="4"/>
  <c r="O54" i="4"/>
  <c r="N54" i="4"/>
  <c r="O53" i="4"/>
  <c r="N53" i="4"/>
  <c r="O52" i="4"/>
  <c r="N52" i="4"/>
  <c r="O51" i="4"/>
  <c r="N51" i="4"/>
  <c r="O50" i="4"/>
  <c r="N50" i="4"/>
  <c r="O49" i="4"/>
  <c r="N49" i="4"/>
  <c r="O48" i="4"/>
  <c r="N48" i="4"/>
  <c r="O47" i="4"/>
  <c r="N47" i="4"/>
  <c r="O46" i="4"/>
  <c r="N46" i="4"/>
  <c r="O45" i="4"/>
  <c r="N45" i="4"/>
  <c r="O44" i="4"/>
  <c r="N44" i="4"/>
  <c r="O43" i="4"/>
  <c r="N43" i="4"/>
  <c r="O42" i="4"/>
  <c r="N42" i="4"/>
  <c r="O41" i="4"/>
  <c r="N41" i="4"/>
  <c r="O40" i="4"/>
  <c r="N40" i="4"/>
  <c r="O39" i="4"/>
  <c r="N39" i="4"/>
  <c r="O38" i="4"/>
  <c r="N38" i="4"/>
  <c r="O37" i="4"/>
  <c r="N37" i="4"/>
  <c r="O36" i="4"/>
  <c r="N36" i="4"/>
  <c r="O35" i="4"/>
  <c r="N35" i="4"/>
  <c r="O34" i="4"/>
  <c r="N34" i="4"/>
  <c r="O33" i="4"/>
  <c r="N33" i="4"/>
  <c r="O32" i="4"/>
  <c r="N32" i="4"/>
  <c r="O31" i="4"/>
  <c r="N31" i="4"/>
  <c r="O30" i="4"/>
  <c r="N30" i="4"/>
  <c r="O29" i="4"/>
  <c r="N29" i="4"/>
  <c r="O28" i="4"/>
  <c r="N28" i="4"/>
  <c r="O27" i="4"/>
  <c r="N27" i="4"/>
  <c r="O26" i="4"/>
  <c r="N26" i="4"/>
  <c r="O25" i="4"/>
  <c r="N25" i="4"/>
  <c r="O24" i="4"/>
  <c r="N24" i="4"/>
  <c r="O23" i="4"/>
  <c r="N23" i="4"/>
  <c r="O22" i="4"/>
  <c r="N22" i="4"/>
  <c r="O21" i="4"/>
  <c r="N21" i="4"/>
  <c r="O20" i="4"/>
  <c r="N20" i="4"/>
  <c r="O19" i="4"/>
  <c r="N19" i="4"/>
  <c r="O18" i="4"/>
  <c r="N18" i="4"/>
  <c r="O17" i="4"/>
  <c r="N17" i="4"/>
  <c r="O16" i="4"/>
  <c r="N16" i="4"/>
  <c r="O15" i="4"/>
  <c r="N15" i="4"/>
  <c r="O14" i="4"/>
  <c r="N14" i="4"/>
  <c r="O13" i="4"/>
  <c r="N13" i="4"/>
  <c r="O10" i="4"/>
  <c r="N10" i="4"/>
  <c r="O9" i="4"/>
  <c r="N9" i="4"/>
  <c r="O8" i="4"/>
  <c r="N8" i="4"/>
  <c r="O7" i="4"/>
  <c r="N7" i="4"/>
  <c r="O6" i="4"/>
  <c r="O96" i="4" s="1"/>
  <c r="N6" i="4"/>
  <c r="N96" i="4" s="1"/>
  <c r="B253" i="3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1" i="3"/>
  <c r="M117" i="3"/>
  <c r="I117" i="3"/>
  <c r="E117" i="3"/>
  <c r="D117" i="3"/>
  <c r="C117" i="3"/>
  <c r="B117" i="3"/>
  <c r="M116" i="3"/>
  <c r="L116" i="3"/>
  <c r="L117" i="3" s="1"/>
  <c r="K116" i="3"/>
  <c r="K117" i="3" s="1"/>
  <c r="J116" i="3"/>
  <c r="J117" i="3" s="1"/>
  <c r="I116" i="3"/>
  <c r="H116" i="3"/>
  <c r="H117" i="3" s="1"/>
  <c r="G116" i="3"/>
  <c r="G117" i="3" s="1"/>
  <c r="F116" i="3"/>
  <c r="F117" i="3" s="1"/>
  <c r="E116" i="3"/>
  <c r="D116" i="3"/>
  <c r="C116" i="3"/>
  <c r="B116" i="3"/>
  <c r="O115" i="3"/>
  <c r="N115" i="3"/>
  <c r="O114" i="3"/>
  <c r="O113" i="3"/>
  <c r="O112" i="3"/>
  <c r="N112" i="3"/>
  <c r="O111" i="3"/>
  <c r="N111" i="3"/>
  <c r="O110" i="3"/>
  <c r="N110" i="3"/>
  <c r="O109" i="3"/>
  <c r="N109" i="3"/>
  <c r="O108" i="3"/>
  <c r="N108" i="3"/>
  <c r="O107" i="3"/>
  <c r="N107" i="3"/>
  <c r="O106" i="3"/>
  <c r="N106" i="3"/>
  <c r="O105" i="3"/>
  <c r="N105" i="3"/>
  <c r="O104" i="3"/>
  <c r="O116" i="3" s="1"/>
  <c r="N104" i="3"/>
  <c r="N117" i="3" s="1"/>
  <c r="M96" i="3"/>
  <c r="L96" i="3"/>
  <c r="K96" i="3"/>
  <c r="J96" i="3"/>
  <c r="I96" i="3"/>
  <c r="H96" i="3"/>
  <c r="G96" i="3"/>
  <c r="F96" i="3"/>
  <c r="E96" i="3"/>
  <c r="D96" i="3"/>
  <c r="C96" i="3"/>
  <c r="B96" i="3"/>
  <c r="M95" i="3"/>
  <c r="L95" i="3"/>
  <c r="K95" i="3"/>
  <c r="J95" i="3"/>
  <c r="I95" i="3"/>
  <c r="H95" i="3"/>
  <c r="G95" i="3"/>
  <c r="F95" i="3"/>
  <c r="E95" i="3"/>
  <c r="D95" i="3"/>
  <c r="C95" i="3"/>
  <c r="B95" i="3"/>
  <c r="O94" i="3"/>
  <c r="N94" i="3"/>
  <c r="O93" i="3"/>
  <c r="N93" i="3"/>
  <c r="O92" i="3"/>
  <c r="N92" i="3"/>
  <c r="O91" i="3"/>
  <c r="N91" i="3"/>
  <c r="O90" i="3"/>
  <c r="N90" i="3"/>
  <c r="O89" i="3"/>
  <c r="N89" i="3"/>
  <c r="O88" i="3"/>
  <c r="N88" i="3"/>
  <c r="O87" i="3"/>
  <c r="N87" i="3"/>
  <c r="O86" i="3"/>
  <c r="N86" i="3"/>
  <c r="O85" i="3"/>
  <c r="N85" i="3"/>
  <c r="O84" i="3"/>
  <c r="N84" i="3"/>
  <c r="O83" i="3"/>
  <c r="N83" i="3"/>
  <c r="O82" i="3"/>
  <c r="N82" i="3"/>
  <c r="O81" i="3"/>
  <c r="N81" i="3"/>
  <c r="O80" i="3"/>
  <c r="N80" i="3"/>
  <c r="O79" i="3"/>
  <c r="N79" i="3"/>
  <c r="O78" i="3"/>
  <c r="N78" i="3"/>
  <c r="O77" i="3"/>
  <c r="N77" i="3"/>
  <c r="O76" i="3"/>
  <c r="N76" i="3"/>
  <c r="O75" i="3"/>
  <c r="N75" i="3"/>
  <c r="O74" i="3"/>
  <c r="N74" i="3"/>
  <c r="O73" i="3"/>
  <c r="N73" i="3"/>
  <c r="O72" i="3"/>
  <c r="N72" i="3"/>
  <c r="O71" i="3"/>
  <c r="N71" i="3"/>
  <c r="O70" i="3"/>
  <c r="N70" i="3"/>
  <c r="O69" i="3"/>
  <c r="N69" i="3"/>
  <c r="O68" i="3"/>
  <c r="N68" i="3"/>
  <c r="O67" i="3"/>
  <c r="N67" i="3"/>
  <c r="O66" i="3"/>
  <c r="N66" i="3"/>
  <c r="O65" i="3"/>
  <c r="N65" i="3"/>
  <c r="O64" i="3"/>
  <c r="N64" i="3"/>
  <c r="O63" i="3"/>
  <c r="N63" i="3"/>
  <c r="O62" i="3"/>
  <c r="N62" i="3"/>
  <c r="O61" i="3"/>
  <c r="N61" i="3"/>
  <c r="O60" i="3"/>
  <c r="N60" i="3"/>
  <c r="O59" i="3"/>
  <c r="N59" i="3"/>
  <c r="O58" i="3"/>
  <c r="N58" i="3"/>
  <c r="O57" i="3"/>
  <c r="N57" i="3"/>
  <c r="O56" i="3"/>
  <c r="N56" i="3"/>
  <c r="O55" i="3"/>
  <c r="N55" i="3"/>
  <c r="O54" i="3"/>
  <c r="N54" i="3"/>
  <c r="O53" i="3"/>
  <c r="N53" i="3"/>
  <c r="O52" i="3"/>
  <c r="N52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O38" i="3"/>
  <c r="N38" i="3"/>
  <c r="O37" i="3"/>
  <c r="N37" i="3"/>
  <c r="O36" i="3"/>
  <c r="N36" i="3"/>
  <c r="O35" i="3"/>
  <c r="N35" i="3"/>
  <c r="O34" i="3"/>
  <c r="N34" i="3"/>
  <c r="O33" i="3"/>
  <c r="N33" i="3"/>
  <c r="O32" i="3"/>
  <c r="N32" i="3"/>
  <c r="O31" i="3"/>
  <c r="N31" i="3"/>
  <c r="O30" i="3"/>
  <c r="N30" i="3"/>
  <c r="O29" i="3"/>
  <c r="N29" i="3"/>
  <c r="O28" i="3"/>
  <c r="N28" i="3"/>
  <c r="O27" i="3"/>
  <c r="N27" i="3"/>
  <c r="O26" i="3"/>
  <c r="N26" i="3"/>
  <c r="O25" i="3"/>
  <c r="N25" i="3"/>
  <c r="O24" i="3"/>
  <c r="N24" i="3"/>
  <c r="O23" i="3"/>
  <c r="N23" i="3"/>
  <c r="O22" i="3"/>
  <c r="N22" i="3"/>
  <c r="O21" i="3"/>
  <c r="N21" i="3"/>
  <c r="O20" i="3"/>
  <c r="N20" i="3"/>
  <c r="O19" i="3"/>
  <c r="N19" i="3"/>
  <c r="O18" i="3"/>
  <c r="N18" i="3"/>
  <c r="O17" i="3"/>
  <c r="N17" i="3"/>
  <c r="O16" i="3"/>
  <c r="N16" i="3"/>
  <c r="O15" i="3"/>
  <c r="N15" i="3"/>
  <c r="O14" i="3"/>
  <c r="N14" i="3"/>
  <c r="O13" i="3"/>
  <c r="N13" i="3"/>
  <c r="O10" i="3"/>
  <c r="N10" i="3"/>
  <c r="O9" i="3"/>
  <c r="N9" i="3"/>
  <c r="O8" i="3"/>
  <c r="N8" i="3"/>
  <c r="O7" i="3"/>
  <c r="N7" i="3"/>
  <c r="O6" i="3"/>
  <c r="O96" i="3" s="1"/>
  <c r="N6" i="3"/>
  <c r="N95" i="3" s="1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369" i="2" s="1"/>
  <c r="M119" i="2"/>
  <c r="L119" i="2"/>
  <c r="K119" i="2"/>
  <c r="J119" i="2"/>
  <c r="I119" i="2"/>
  <c r="H119" i="2"/>
  <c r="G119" i="2"/>
  <c r="F119" i="2"/>
  <c r="E119" i="2"/>
  <c r="D119" i="2"/>
  <c r="C119" i="2"/>
  <c r="B119" i="2"/>
  <c r="M118" i="2"/>
  <c r="L118" i="2"/>
  <c r="K118" i="2"/>
  <c r="J118" i="2"/>
  <c r="I118" i="2"/>
  <c r="H118" i="2"/>
  <c r="G118" i="2"/>
  <c r="F118" i="2"/>
  <c r="E118" i="2"/>
  <c r="D118" i="2"/>
  <c r="C118" i="2"/>
  <c r="B118" i="2"/>
  <c r="M117" i="2"/>
  <c r="L117" i="2"/>
  <c r="K117" i="2"/>
  <c r="J117" i="2"/>
  <c r="I117" i="2"/>
  <c r="H117" i="2"/>
  <c r="G117" i="2"/>
  <c r="F117" i="2"/>
  <c r="E117" i="2"/>
  <c r="D117" i="2"/>
  <c r="C117" i="2"/>
  <c r="B117" i="2"/>
  <c r="O116" i="2"/>
  <c r="N116" i="2"/>
  <c r="O115" i="2"/>
  <c r="N115" i="2"/>
  <c r="O114" i="2"/>
  <c r="N114" i="2"/>
  <c r="O113" i="2"/>
  <c r="N113" i="2"/>
  <c r="O112" i="2"/>
  <c r="N112" i="2"/>
  <c r="O111" i="2"/>
  <c r="N111" i="2"/>
  <c r="O110" i="2"/>
  <c r="N110" i="2"/>
  <c r="O109" i="2"/>
  <c r="N109" i="2"/>
  <c r="O108" i="2"/>
  <c r="N108" i="2"/>
  <c r="O107" i="2"/>
  <c r="N107" i="2"/>
  <c r="O106" i="2"/>
  <c r="N106" i="2"/>
  <c r="O105" i="2"/>
  <c r="N105" i="2"/>
  <c r="N118" i="2" s="1"/>
  <c r="M97" i="2"/>
  <c r="L97" i="2"/>
  <c r="K97" i="2"/>
  <c r="J97" i="2"/>
  <c r="I97" i="2"/>
  <c r="H97" i="2"/>
  <c r="G97" i="2"/>
  <c r="F97" i="2"/>
  <c r="E97" i="2"/>
  <c r="D97" i="2"/>
  <c r="C97" i="2"/>
  <c r="B97" i="2"/>
  <c r="L101" i="2" s="1"/>
  <c r="M96" i="2"/>
  <c r="L96" i="2"/>
  <c r="K96" i="2"/>
  <c r="J96" i="2"/>
  <c r="I96" i="2"/>
  <c r="H96" i="2"/>
  <c r="G96" i="2"/>
  <c r="F96" i="2"/>
  <c r="E96" i="2"/>
  <c r="D96" i="2"/>
  <c r="C96" i="2"/>
  <c r="B96" i="2"/>
  <c r="M95" i="2"/>
  <c r="L95" i="2"/>
  <c r="K95" i="2"/>
  <c r="J95" i="2"/>
  <c r="I95" i="2"/>
  <c r="H95" i="2"/>
  <c r="G95" i="2"/>
  <c r="F95" i="2"/>
  <c r="E95" i="2"/>
  <c r="D95" i="2"/>
  <c r="C95" i="2"/>
  <c r="B95" i="2"/>
  <c r="O94" i="2"/>
  <c r="N94" i="2"/>
  <c r="O93" i="2"/>
  <c r="N93" i="2"/>
  <c r="O92" i="2"/>
  <c r="N92" i="2"/>
  <c r="O91" i="2"/>
  <c r="N91" i="2"/>
  <c r="O90" i="2"/>
  <c r="N90" i="2"/>
  <c r="O89" i="2"/>
  <c r="N89" i="2"/>
  <c r="O88" i="2"/>
  <c r="N88" i="2"/>
  <c r="O87" i="2"/>
  <c r="N87" i="2"/>
  <c r="O86" i="2"/>
  <c r="N86" i="2"/>
  <c r="O85" i="2"/>
  <c r="N85" i="2"/>
  <c r="O84" i="2"/>
  <c r="N84" i="2"/>
  <c r="O83" i="2"/>
  <c r="N83" i="2"/>
  <c r="O82" i="2"/>
  <c r="N82" i="2"/>
  <c r="O81" i="2"/>
  <c r="N81" i="2"/>
  <c r="O80" i="2"/>
  <c r="N80" i="2"/>
  <c r="O79" i="2"/>
  <c r="N79" i="2"/>
  <c r="O78" i="2"/>
  <c r="N78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5" i="2"/>
  <c r="N65" i="2"/>
  <c r="O64" i="2"/>
  <c r="N64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52" i="2"/>
  <c r="N52" i="2"/>
  <c r="O51" i="2"/>
  <c r="N51" i="2"/>
  <c r="O50" i="2"/>
  <c r="N50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9" i="2"/>
  <c r="N39" i="2"/>
  <c r="O38" i="2"/>
  <c r="N38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7" i="2"/>
  <c r="N27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6" i="2"/>
  <c r="N16" i="2"/>
  <c r="O15" i="2"/>
  <c r="N15" i="2"/>
  <c r="O14" i="2"/>
  <c r="N14" i="2"/>
  <c r="O13" i="2"/>
  <c r="N13" i="2"/>
  <c r="O10" i="2"/>
  <c r="N10" i="2"/>
  <c r="O9" i="2"/>
  <c r="N9" i="2"/>
  <c r="O8" i="2"/>
  <c r="N8" i="2"/>
  <c r="O7" i="2"/>
  <c r="O97" i="2" s="1"/>
  <c r="N7" i="2"/>
  <c r="N97" i="2" s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4" i="1"/>
  <c r="E404" i="1"/>
  <c r="D404" i="1"/>
  <c r="C404" i="1"/>
  <c r="B404" i="1"/>
  <c r="L403" i="1"/>
  <c r="E403" i="1"/>
  <c r="D403" i="1"/>
  <c r="C403" i="1"/>
  <c r="B403" i="1"/>
  <c r="I402" i="1"/>
  <c r="L402" i="1" s="1"/>
  <c r="E402" i="1"/>
  <c r="D402" i="1"/>
  <c r="C402" i="1"/>
  <c r="B402" i="1"/>
  <c r="I401" i="1"/>
  <c r="L401" i="1" s="1"/>
  <c r="E401" i="1"/>
  <c r="D401" i="1"/>
  <c r="C401" i="1"/>
  <c r="B401" i="1"/>
  <c r="I400" i="1"/>
  <c r="L400" i="1" s="1"/>
  <c r="E400" i="1"/>
  <c r="D400" i="1"/>
  <c r="C400" i="1"/>
  <c r="B400" i="1"/>
  <c r="I399" i="1"/>
  <c r="L399" i="1" s="1"/>
  <c r="E399" i="1"/>
  <c r="D399" i="1"/>
  <c r="C399" i="1"/>
  <c r="B399" i="1"/>
  <c r="I398" i="1"/>
  <c r="L398" i="1" s="1"/>
  <c r="E398" i="1"/>
  <c r="D398" i="1"/>
  <c r="C398" i="1"/>
  <c r="B398" i="1"/>
  <c r="I397" i="1"/>
  <c r="L397" i="1" s="1"/>
  <c r="E397" i="1"/>
  <c r="D397" i="1"/>
  <c r="C397" i="1"/>
  <c r="B397" i="1"/>
  <c r="I396" i="1"/>
  <c r="L396" i="1" s="1"/>
  <c r="E396" i="1"/>
  <c r="D396" i="1"/>
  <c r="C396" i="1"/>
  <c r="B396" i="1"/>
  <c r="I395" i="1"/>
  <c r="L395" i="1" s="1"/>
  <c r="E395" i="1"/>
  <c r="D395" i="1"/>
  <c r="C395" i="1"/>
  <c r="B395" i="1"/>
  <c r="I394" i="1"/>
  <c r="L394" i="1" s="1"/>
  <c r="E394" i="1"/>
  <c r="D394" i="1"/>
  <c r="C394" i="1"/>
  <c r="B394" i="1"/>
  <c r="I393" i="1"/>
  <c r="L393" i="1" s="1"/>
  <c r="E393" i="1"/>
  <c r="D393" i="1"/>
  <c r="C393" i="1"/>
  <c r="B393" i="1"/>
  <c r="I392" i="1"/>
  <c r="L392" i="1" s="1"/>
  <c r="E392" i="1"/>
  <c r="D392" i="1"/>
  <c r="C392" i="1"/>
  <c r="B392" i="1"/>
  <c r="I391" i="1"/>
  <c r="L391" i="1" s="1"/>
  <c r="E391" i="1"/>
  <c r="D391" i="1"/>
  <c r="C391" i="1"/>
  <c r="B391" i="1"/>
  <c r="I390" i="1"/>
  <c r="L390" i="1" s="1"/>
  <c r="E390" i="1"/>
  <c r="D390" i="1"/>
  <c r="C390" i="1"/>
  <c r="B390" i="1"/>
  <c r="I389" i="1"/>
  <c r="L389" i="1" s="1"/>
  <c r="E389" i="1"/>
  <c r="D389" i="1"/>
  <c r="C389" i="1"/>
  <c r="B389" i="1"/>
  <c r="I388" i="1"/>
  <c r="L388" i="1" s="1"/>
  <c r="E388" i="1"/>
  <c r="D388" i="1"/>
  <c r="C388" i="1"/>
  <c r="B388" i="1"/>
  <c r="I387" i="1"/>
  <c r="L387" i="1" s="1"/>
  <c r="E387" i="1"/>
  <c r="D387" i="1"/>
  <c r="C387" i="1"/>
  <c r="B387" i="1"/>
  <c r="I386" i="1"/>
  <c r="L386" i="1" s="1"/>
  <c r="E386" i="1"/>
  <c r="D386" i="1"/>
  <c r="C386" i="1"/>
  <c r="B386" i="1"/>
  <c r="I385" i="1"/>
  <c r="L385" i="1" s="1"/>
  <c r="E385" i="1"/>
  <c r="D385" i="1"/>
  <c r="C385" i="1"/>
  <c r="B385" i="1"/>
  <c r="I384" i="1"/>
  <c r="L384" i="1" s="1"/>
  <c r="E384" i="1"/>
  <c r="D384" i="1"/>
  <c r="C384" i="1"/>
  <c r="B384" i="1"/>
  <c r="I383" i="1"/>
  <c r="L383" i="1" s="1"/>
  <c r="E383" i="1"/>
  <c r="D383" i="1"/>
  <c r="C383" i="1"/>
  <c r="B383" i="1"/>
  <c r="I382" i="1"/>
  <c r="L382" i="1" s="1"/>
  <c r="E382" i="1"/>
  <c r="D382" i="1"/>
  <c r="C382" i="1"/>
  <c r="B382" i="1"/>
  <c r="I381" i="1"/>
  <c r="L381" i="1" s="1"/>
  <c r="E381" i="1"/>
  <c r="D381" i="1"/>
  <c r="C381" i="1"/>
  <c r="B381" i="1"/>
  <c r="I380" i="1"/>
  <c r="L380" i="1" s="1"/>
  <c r="E380" i="1"/>
  <c r="D380" i="1"/>
  <c r="C380" i="1"/>
  <c r="B380" i="1"/>
  <c r="I379" i="1"/>
  <c r="L379" i="1" s="1"/>
  <c r="E379" i="1"/>
  <c r="D379" i="1"/>
  <c r="C379" i="1"/>
  <c r="B379" i="1"/>
  <c r="I378" i="1"/>
  <c r="L378" i="1" s="1"/>
  <c r="E378" i="1"/>
  <c r="D378" i="1"/>
  <c r="C378" i="1"/>
  <c r="B378" i="1"/>
  <c r="I377" i="1"/>
  <c r="L377" i="1" s="1"/>
  <c r="E377" i="1"/>
  <c r="D377" i="1"/>
  <c r="C377" i="1"/>
  <c r="B377" i="1"/>
  <c r="I376" i="1"/>
  <c r="L376" i="1" s="1"/>
  <c r="E376" i="1"/>
  <c r="D376" i="1"/>
  <c r="C376" i="1"/>
  <c r="B376" i="1"/>
  <c r="I375" i="1"/>
  <c r="L375" i="1" s="1"/>
  <c r="E375" i="1"/>
  <c r="D375" i="1"/>
  <c r="C375" i="1"/>
  <c r="B375" i="1"/>
  <c r="I374" i="1"/>
  <c r="L374" i="1" s="1"/>
  <c r="E374" i="1"/>
  <c r="D374" i="1"/>
  <c r="C374" i="1"/>
  <c r="B374" i="1"/>
  <c r="I373" i="1"/>
  <c r="L373" i="1" s="1"/>
  <c r="E373" i="1"/>
  <c r="D373" i="1"/>
  <c r="C373" i="1"/>
  <c r="B373" i="1"/>
  <c r="I372" i="1"/>
  <c r="L372" i="1" s="1"/>
  <c r="E372" i="1"/>
  <c r="D372" i="1"/>
  <c r="C372" i="1"/>
  <c r="B372" i="1"/>
  <c r="I371" i="1"/>
  <c r="L371" i="1" s="1"/>
  <c r="E371" i="1"/>
  <c r="D371" i="1"/>
  <c r="C371" i="1"/>
  <c r="B371" i="1"/>
  <c r="I370" i="1"/>
  <c r="L370" i="1" s="1"/>
  <c r="E370" i="1"/>
  <c r="D370" i="1"/>
  <c r="C370" i="1"/>
  <c r="B370" i="1"/>
  <c r="I369" i="1"/>
  <c r="L369" i="1" s="1"/>
  <c r="E369" i="1"/>
  <c r="D369" i="1"/>
  <c r="C369" i="1"/>
  <c r="B369" i="1"/>
  <c r="I368" i="1"/>
  <c r="L368" i="1" s="1"/>
  <c r="E368" i="1"/>
  <c r="D368" i="1"/>
  <c r="C368" i="1"/>
  <c r="B368" i="1"/>
  <c r="I367" i="1"/>
  <c r="L367" i="1" s="1"/>
  <c r="E367" i="1"/>
  <c r="D367" i="1"/>
  <c r="C367" i="1"/>
  <c r="B367" i="1"/>
  <c r="I366" i="1"/>
  <c r="L366" i="1" s="1"/>
  <c r="E366" i="1"/>
  <c r="D366" i="1"/>
  <c r="C366" i="1"/>
  <c r="B366" i="1"/>
  <c r="I365" i="1"/>
  <c r="L365" i="1" s="1"/>
  <c r="E365" i="1"/>
  <c r="D365" i="1"/>
  <c r="C365" i="1"/>
  <c r="B365" i="1"/>
  <c r="I364" i="1"/>
  <c r="L364" i="1" s="1"/>
  <c r="E364" i="1"/>
  <c r="D364" i="1"/>
  <c r="C364" i="1"/>
  <c r="B364" i="1"/>
  <c r="I363" i="1"/>
  <c r="L363" i="1" s="1"/>
  <c r="E363" i="1"/>
  <c r="D363" i="1"/>
  <c r="C363" i="1"/>
  <c r="B363" i="1"/>
  <c r="I362" i="1"/>
  <c r="L362" i="1" s="1"/>
  <c r="E362" i="1"/>
  <c r="D362" i="1"/>
  <c r="C362" i="1"/>
  <c r="B362" i="1"/>
  <c r="I361" i="1"/>
  <c r="L361" i="1" s="1"/>
  <c r="E361" i="1"/>
  <c r="D361" i="1"/>
  <c r="C361" i="1"/>
  <c r="B361" i="1"/>
  <c r="I360" i="1"/>
  <c r="L360" i="1" s="1"/>
  <c r="E360" i="1"/>
  <c r="D360" i="1"/>
  <c r="C360" i="1"/>
  <c r="B360" i="1"/>
  <c r="I359" i="1"/>
  <c r="L359" i="1" s="1"/>
  <c r="E359" i="1"/>
  <c r="D359" i="1"/>
  <c r="C359" i="1"/>
  <c r="B359" i="1"/>
  <c r="I358" i="1"/>
  <c r="L358" i="1" s="1"/>
  <c r="E358" i="1"/>
  <c r="D358" i="1"/>
  <c r="C358" i="1"/>
  <c r="B358" i="1"/>
  <c r="I357" i="1"/>
  <c r="L357" i="1" s="1"/>
  <c r="E357" i="1"/>
  <c r="D357" i="1"/>
  <c r="C357" i="1"/>
  <c r="B357" i="1"/>
  <c r="I356" i="1"/>
  <c r="L356" i="1" s="1"/>
  <c r="E356" i="1"/>
  <c r="D356" i="1"/>
  <c r="C356" i="1"/>
  <c r="B356" i="1"/>
  <c r="I355" i="1"/>
  <c r="L355" i="1" s="1"/>
  <c r="E355" i="1"/>
  <c r="D355" i="1"/>
  <c r="C355" i="1"/>
  <c r="B355" i="1"/>
  <c r="I354" i="1"/>
  <c r="L354" i="1" s="1"/>
  <c r="E354" i="1"/>
  <c r="D354" i="1"/>
  <c r="C354" i="1"/>
  <c r="B354" i="1"/>
  <c r="I353" i="1"/>
  <c r="L353" i="1" s="1"/>
  <c r="E353" i="1"/>
  <c r="D353" i="1"/>
  <c r="C353" i="1"/>
  <c r="B353" i="1"/>
  <c r="I352" i="1"/>
  <c r="L352" i="1" s="1"/>
  <c r="E352" i="1"/>
  <c r="D352" i="1"/>
  <c r="C352" i="1"/>
  <c r="B352" i="1"/>
  <c r="I351" i="1"/>
  <c r="L351" i="1" s="1"/>
  <c r="E351" i="1"/>
  <c r="D351" i="1"/>
  <c r="C351" i="1"/>
  <c r="B351" i="1"/>
  <c r="I350" i="1"/>
  <c r="L350" i="1" s="1"/>
  <c r="E350" i="1"/>
  <c r="D350" i="1"/>
  <c r="C350" i="1"/>
  <c r="B350" i="1"/>
  <c r="I349" i="1"/>
  <c r="L349" i="1" s="1"/>
  <c r="E349" i="1"/>
  <c r="D349" i="1"/>
  <c r="C349" i="1"/>
  <c r="B349" i="1"/>
  <c r="I348" i="1"/>
  <c r="L348" i="1" s="1"/>
  <c r="E348" i="1"/>
  <c r="D348" i="1"/>
  <c r="C348" i="1"/>
  <c r="B348" i="1"/>
  <c r="I347" i="1"/>
  <c r="L347" i="1" s="1"/>
  <c r="E347" i="1"/>
  <c r="D347" i="1"/>
  <c r="C347" i="1"/>
  <c r="B347" i="1"/>
  <c r="I346" i="1"/>
  <c r="L346" i="1" s="1"/>
  <c r="E346" i="1"/>
  <c r="D346" i="1"/>
  <c r="C346" i="1"/>
  <c r="B346" i="1"/>
  <c r="I345" i="1"/>
  <c r="L345" i="1" s="1"/>
  <c r="E345" i="1"/>
  <c r="D345" i="1"/>
  <c r="C345" i="1"/>
  <c r="B345" i="1"/>
  <c r="I344" i="1"/>
  <c r="L344" i="1" s="1"/>
  <c r="E344" i="1"/>
  <c r="D344" i="1"/>
  <c r="C344" i="1"/>
  <c r="B344" i="1"/>
  <c r="I343" i="1"/>
  <c r="L343" i="1" s="1"/>
  <c r="E343" i="1"/>
  <c r="D343" i="1"/>
  <c r="C343" i="1"/>
  <c r="B343" i="1"/>
  <c r="I342" i="1"/>
  <c r="L342" i="1" s="1"/>
  <c r="E342" i="1"/>
  <c r="D342" i="1"/>
  <c r="C342" i="1"/>
  <c r="B342" i="1"/>
  <c r="I341" i="1"/>
  <c r="L341" i="1" s="1"/>
  <c r="E341" i="1"/>
  <c r="D341" i="1"/>
  <c r="C341" i="1"/>
  <c r="B341" i="1"/>
  <c r="I340" i="1"/>
  <c r="L340" i="1" s="1"/>
  <c r="E340" i="1"/>
  <c r="D340" i="1"/>
  <c r="C340" i="1"/>
  <c r="B340" i="1"/>
  <c r="I339" i="1"/>
  <c r="L339" i="1" s="1"/>
  <c r="E339" i="1"/>
  <c r="D339" i="1"/>
  <c r="C339" i="1"/>
  <c r="B339" i="1"/>
  <c r="I338" i="1"/>
  <c r="L338" i="1" s="1"/>
  <c r="E338" i="1"/>
  <c r="D338" i="1"/>
  <c r="C338" i="1"/>
  <c r="B338" i="1"/>
  <c r="I337" i="1"/>
  <c r="L337" i="1" s="1"/>
  <c r="E337" i="1"/>
  <c r="D337" i="1"/>
  <c r="C337" i="1"/>
  <c r="B337" i="1"/>
  <c r="E336" i="1"/>
  <c r="D336" i="1"/>
  <c r="C336" i="1"/>
  <c r="B336" i="1"/>
  <c r="E335" i="1"/>
  <c r="D335" i="1"/>
  <c r="C335" i="1"/>
  <c r="B335" i="1"/>
  <c r="I334" i="1"/>
  <c r="L334" i="1" s="1"/>
  <c r="E334" i="1"/>
  <c r="D334" i="1"/>
  <c r="C334" i="1"/>
  <c r="B334" i="1"/>
  <c r="I333" i="1"/>
  <c r="L333" i="1" s="1"/>
  <c r="E333" i="1"/>
  <c r="D333" i="1"/>
  <c r="C333" i="1"/>
  <c r="B333" i="1"/>
  <c r="I332" i="1"/>
  <c r="L332" i="1" s="1"/>
  <c r="E332" i="1"/>
  <c r="D332" i="1"/>
  <c r="C332" i="1"/>
  <c r="B332" i="1"/>
  <c r="I331" i="1"/>
  <c r="L331" i="1" s="1"/>
  <c r="E331" i="1"/>
  <c r="D331" i="1"/>
  <c r="C331" i="1"/>
  <c r="B331" i="1"/>
  <c r="I330" i="1"/>
  <c r="L330" i="1" s="1"/>
  <c r="E330" i="1"/>
  <c r="D330" i="1"/>
  <c r="C330" i="1"/>
  <c r="B330" i="1"/>
  <c r="L329" i="1"/>
  <c r="E329" i="1"/>
  <c r="D329" i="1"/>
  <c r="C329" i="1"/>
  <c r="B329" i="1"/>
  <c r="L328" i="1"/>
  <c r="E328" i="1"/>
  <c r="D328" i="1"/>
  <c r="C328" i="1"/>
  <c r="B328" i="1"/>
  <c r="L327" i="1"/>
  <c r="E327" i="1"/>
  <c r="D327" i="1"/>
  <c r="C327" i="1"/>
  <c r="B327" i="1"/>
  <c r="L326" i="1"/>
  <c r="E326" i="1"/>
  <c r="D326" i="1"/>
  <c r="C326" i="1"/>
  <c r="B326" i="1"/>
  <c r="L325" i="1"/>
  <c r="E325" i="1"/>
  <c r="D325" i="1"/>
  <c r="C325" i="1"/>
  <c r="B325" i="1"/>
  <c r="L324" i="1"/>
  <c r="E324" i="1"/>
  <c r="L323" i="1"/>
  <c r="C323" i="1"/>
  <c r="B323" i="1"/>
  <c r="L322" i="1"/>
  <c r="E322" i="1"/>
  <c r="D322" i="1"/>
  <c r="C322" i="1"/>
  <c r="B322" i="1"/>
  <c r="L321" i="1"/>
  <c r="E321" i="1"/>
  <c r="D321" i="1"/>
  <c r="C321" i="1"/>
  <c r="B321" i="1"/>
  <c r="L320" i="1"/>
  <c r="E320" i="1"/>
  <c r="D320" i="1"/>
  <c r="C320" i="1"/>
  <c r="B320" i="1"/>
  <c r="L319" i="1"/>
  <c r="E319" i="1"/>
  <c r="D319" i="1"/>
  <c r="C319" i="1"/>
  <c r="B319" i="1"/>
  <c r="L318" i="1"/>
  <c r="E318" i="1"/>
  <c r="D318" i="1"/>
  <c r="Q116" i="1"/>
  <c r="P116" i="1"/>
  <c r="B116" i="1"/>
  <c r="O116" i="1" s="1"/>
  <c r="Q115" i="1"/>
  <c r="P115" i="1"/>
  <c r="M115" i="1"/>
  <c r="M117" i="1" s="1"/>
  <c r="L115" i="1"/>
  <c r="L117" i="1" s="1"/>
  <c r="K115" i="1"/>
  <c r="K117" i="1" s="1"/>
  <c r="J115" i="1"/>
  <c r="J117" i="1" s="1"/>
  <c r="I115" i="1"/>
  <c r="I117" i="1" s="1"/>
  <c r="H115" i="1"/>
  <c r="H117" i="1" s="1"/>
  <c r="G115" i="1"/>
  <c r="G117" i="1" s="1"/>
  <c r="F115" i="1"/>
  <c r="F117" i="1" s="1"/>
  <c r="E115" i="1"/>
  <c r="E117" i="1" s="1"/>
  <c r="D115" i="1"/>
  <c r="D117" i="1" s="1"/>
  <c r="C115" i="1"/>
  <c r="C117" i="1" s="1"/>
  <c r="B115" i="1"/>
  <c r="O114" i="1"/>
  <c r="N114" i="1"/>
  <c r="O113" i="1"/>
  <c r="N113" i="1"/>
  <c r="O112" i="1"/>
  <c r="N112" i="1"/>
  <c r="O111" i="1"/>
  <c r="N111" i="1"/>
  <c r="O110" i="1"/>
  <c r="N110" i="1"/>
  <c r="O109" i="1"/>
  <c r="N109" i="1"/>
  <c r="O108" i="1"/>
  <c r="N108" i="1"/>
  <c r="O107" i="1"/>
  <c r="N107" i="1"/>
  <c r="O106" i="1"/>
  <c r="N106" i="1"/>
  <c r="O105" i="1"/>
  <c r="N105" i="1"/>
  <c r="O104" i="1"/>
  <c r="N104" i="1"/>
  <c r="O103" i="1"/>
  <c r="N103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Q94" i="1"/>
  <c r="P94" i="1"/>
  <c r="O94" i="1"/>
  <c r="N94" i="1"/>
  <c r="Q93" i="1"/>
  <c r="P93" i="1"/>
  <c r="O93" i="1"/>
  <c r="N93" i="1"/>
  <c r="Q92" i="1"/>
  <c r="P92" i="1"/>
  <c r="O92" i="1"/>
  <c r="N92" i="1"/>
  <c r="Q91" i="1"/>
  <c r="P91" i="1"/>
  <c r="O91" i="1"/>
  <c r="N91" i="1"/>
  <c r="Q90" i="1"/>
  <c r="P90" i="1"/>
  <c r="O90" i="1"/>
  <c r="N90" i="1"/>
  <c r="Q89" i="1"/>
  <c r="P89" i="1"/>
  <c r="O89" i="1"/>
  <c r="N89" i="1"/>
  <c r="Q88" i="1"/>
  <c r="P88" i="1"/>
  <c r="O88" i="1"/>
  <c r="N88" i="1"/>
  <c r="Q87" i="1"/>
  <c r="P87" i="1"/>
  <c r="O87" i="1"/>
  <c r="N87" i="1"/>
  <c r="Q86" i="1"/>
  <c r="P86" i="1"/>
  <c r="O86" i="1"/>
  <c r="N86" i="1"/>
  <c r="Q85" i="1"/>
  <c r="P85" i="1"/>
  <c r="O85" i="1"/>
  <c r="N85" i="1"/>
  <c r="Q84" i="1"/>
  <c r="P84" i="1"/>
  <c r="O84" i="1"/>
  <c r="N84" i="1"/>
  <c r="Q83" i="1"/>
  <c r="P83" i="1"/>
  <c r="O83" i="1"/>
  <c r="N83" i="1"/>
  <c r="Q82" i="1"/>
  <c r="P82" i="1"/>
  <c r="O82" i="1"/>
  <c r="N82" i="1"/>
  <c r="Q81" i="1"/>
  <c r="P81" i="1"/>
  <c r="O81" i="1"/>
  <c r="N81" i="1"/>
  <c r="Q80" i="1"/>
  <c r="P80" i="1"/>
  <c r="O80" i="1"/>
  <c r="N80" i="1"/>
  <c r="Q79" i="1"/>
  <c r="P79" i="1"/>
  <c r="O79" i="1"/>
  <c r="N79" i="1"/>
  <c r="Q78" i="1"/>
  <c r="P78" i="1"/>
  <c r="O78" i="1"/>
  <c r="N78" i="1"/>
  <c r="Q77" i="1"/>
  <c r="P77" i="1"/>
  <c r="O77" i="1"/>
  <c r="N77" i="1"/>
  <c r="Q76" i="1"/>
  <c r="P76" i="1"/>
  <c r="O76" i="1"/>
  <c r="N76" i="1"/>
  <c r="Q75" i="1"/>
  <c r="P75" i="1"/>
  <c r="O75" i="1"/>
  <c r="N75" i="1"/>
  <c r="Q74" i="1"/>
  <c r="P74" i="1"/>
  <c r="O74" i="1"/>
  <c r="N74" i="1"/>
  <c r="Q73" i="1"/>
  <c r="P73" i="1"/>
  <c r="O73" i="1"/>
  <c r="N73" i="1"/>
  <c r="Q72" i="1"/>
  <c r="P72" i="1"/>
  <c r="O72" i="1"/>
  <c r="N72" i="1"/>
  <c r="Q71" i="1"/>
  <c r="P71" i="1"/>
  <c r="O71" i="1"/>
  <c r="N71" i="1"/>
  <c r="Q70" i="1"/>
  <c r="P70" i="1"/>
  <c r="O70" i="1"/>
  <c r="N70" i="1"/>
  <c r="Q69" i="1"/>
  <c r="P69" i="1"/>
  <c r="O69" i="1"/>
  <c r="N69" i="1"/>
  <c r="Q68" i="1"/>
  <c r="P68" i="1"/>
  <c r="O68" i="1"/>
  <c r="N68" i="1"/>
  <c r="Q67" i="1"/>
  <c r="P67" i="1"/>
  <c r="O67" i="1"/>
  <c r="N67" i="1"/>
  <c r="Q66" i="1"/>
  <c r="P66" i="1"/>
  <c r="O66" i="1"/>
  <c r="N66" i="1"/>
  <c r="Q65" i="1"/>
  <c r="P65" i="1"/>
  <c r="O65" i="1"/>
  <c r="N65" i="1"/>
  <c r="Q64" i="1"/>
  <c r="P64" i="1"/>
  <c r="O64" i="1"/>
  <c r="N64" i="1"/>
  <c r="Q63" i="1"/>
  <c r="P63" i="1"/>
  <c r="O63" i="1"/>
  <c r="N63" i="1"/>
  <c r="Q62" i="1"/>
  <c r="P62" i="1"/>
  <c r="O62" i="1"/>
  <c r="N62" i="1"/>
  <c r="Q61" i="1"/>
  <c r="P61" i="1"/>
  <c r="O61" i="1"/>
  <c r="N61" i="1"/>
  <c r="Q60" i="1"/>
  <c r="P60" i="1"/>
  <c r="O60" i="1"/>
  <c r="N60" i="1"/>
  <c r="Q59" i="1"/>
  <c r="P59" i="1"/>
  <c r="O59" i="1"/>
  <c r="N59" i="1"/>
  <c r="Q58" i="1"/>
  <c r="P58" i="1"/>
  <c r="O58" i="1"/>
  <c r="N58" i="1"/>
  <c r="Q57" i="1"/>
  <c r="P57" i="1"/>
  <c r="O57" i="1"/>
  <c r="N57" i="1"/>
  <c r="Q56" i="1"/>
  <c r="P56" i="1"/>
  <c r="O56" i="1"/>
  <c r="N56" i="1"/>
  <c r="Q55" i="1"/>
  <c r="P55" i="1"/>
  <c r="O55" i="1"/>
  <c r="N55" i="1"/>
  <c r="Q54" i="1"/>
  <c r="P54" i="1"/>
  <c r="O54" i="1"/>
  <c r="N54" i="1"/>
  <c r="Q53" i="1"/>
  <c r="P53" i="1"/>
  <c r="O53" i="1"/>
  <c r="N53" i="1"/>
  <c r="Q52" i="1"/>
  <c r="P52" i="1"/>
  <c r="O52" i="1"/>
  <c r="N52" i="1"/>
  <c r="Q51" i="1"/>
  <c r="P51" i="1"/>
  <c r="O51" i="1"/>
  <c r="N51" i="1"/>
  <c r="Q50" i="1"/>
  <c r="P50" i="1"/>
  <c r="O50" i="1"/>
  <c r="N50" i="1"/>
  <c r="Q49" i="1"/>
  <c r="P49" i="1"/>
  <c r="O49" i="1"/>
  <c r="N49" i="1"/>
  <c r="Q48" i="1"/>
  <c r="P48" i="1"/>
  <c r="O48" i="1"/>
  <c r="N48" i="1"/>
  <c r="Q47" i="1"/>
  <c r="P47" i="1"/>
  <c r="O47" i="1"/>
  <c r="N47" i="1"/>
  <c r="Q46" i="1"/>
  <c r="P46" i="1"/>
  <c r="O46" i="1"/>
  <c r="N46" i="1"/>
  <c r="Q45" i="1"/>
  <c r="P45" i="1"/>
  <c r="O45" i="1"/>
  <c r="N45" i="1"/>
  <c r="Q44" i="1"/>
  <c r="P44" i="1"/>
  <c r="O44" i="1"/>
  <c r="N44" i="1"/>
  <c r="Q43" i="1"/>
  <c r="P43" i="1"/>
  <c r="O43" i="1"/>
  <c r="N43" i="1"/>
  <c r="Q42" i="1"/>
  <c r="P42" i="1"/>
  <c r="O42" i="1"/>
  <c r="N42" i="1"/>
  <c r="Q41" i="1"/>
  <c r="P41" i="1"/>
  <c r="O41" i="1"/>
  <c r="N41" i="1"/>
  <c r="Q40" i="1"/>
  <c r="P40" i="1"/>
  <c r="O40" i="1"/>
  <c r="N40" i="1"/>
  <c r="Q39" i="1"/>
  <c r="P39" i="1"/>
  <c r="O39" i="1"/>
  <c r="N39" i="1"/>
  <c r="Q38" i="1"/>
  <c r="P38" i="1"/>
  <c r="O38" i="1"/>
  <c r="N38" i="1"/>
  <c r="Q37" i="1"/>
  <c r="P37" i="1"/>
  <c r="O37" i="1"/>
  <c r="N37" i="1"/>
  <c r="Q36" i="1"/>
  <c r="P36" i="1"/>
  <c r="O36" i="1"/>
  <c r="N36" i="1"/>
  <c r="Q35" i="1"/>
  <c r="P35" i="1"/>
  <c r="O35" i="1"/>
  <c r="N35" i="1"/>
  <c r="Q34" i="1"/>
  <c r="P34" i="1"/>
  <c r="O34" i="1"/>
  <c r="N34" i="1"/>
  <c r="Q33" i="1"/>
  <c r="P33" i="1"/>
  <c r="O33" i="1"/>
  <c r="N33" i="1"/>
  <c r="Q32" i="1"/>
  <c r="P32" i="1"/>
  <c r="O32" i="1"/>
  <c r="N32" i="1"/>
  <c r="Q31" i="1"/>
  <c r="P31" i="1"/>
  <c r="O31" i="1"/>
  <c r="N31" i="1"/>
  <c r="Q30" i="1"/>
  <c r="P30" i="1"/>
  <c r="O30" i="1"/>
  <c r="N30" i="1"/>
  <c r="Q29" i="1"/>
  <c r="P29" i="1"/>
  <c r="O29" i="1"/>
  <c r="N29" i="1"/>
  <c r="Q28" i="1"/>
  <c r="P28" i="1"/>
  <c r="O28" i="1"/>
  <c r="N28" i="1"/>
  <c r="Q27" i="1"/>
  <c r="P27" i="1"/>
  <c r="O27" i="1"/>
  <c r="N27" i="1"/>
  <c r="Q26" i="1"/>
  <c r="P26" i="1"/>
  <c r="O26" i="1"/>
  <c r="N26" i="1"/>
  <c r="Q25" i="1"/>
  <c r="P25" i="1"/>
  <c r="O25" i="1"/>
  <c r="N25" i="1"/>
  <c r="Q24" i="1"/>
  <c r="P24" i="1"/>
  <c r="O24" i="1"/>
  <c r="N24" i="1"/>
  <c r="Q23" i="1"/>
  <c r="P23" i="1"/>
  <c r="O23" i="1"/>
  <c r="N23" i="1"/>
  <c r="Q22" i="1"/>
  <c r="P22" i="1"/>
  <c r="O22" i="1"/>
  <c r="N22" i="1"/>
  <c r="Q21" i="1"/>
  <c r="P21" i="1"/>
  <c r="O21" i="1"/>
  <c r="N21" i="1"/>
  <c r="Q20" i="1"/>
  <c r="P20" i="1"/>
  <c r="O20" i="1"/>
  <c r="N20" i="1"/>
  <c r="Q19" i="1"/>
  <c r="P19" i="1"/>
  <c r="O19" i="1"/>
  <c r="N19" i="1"/>
  <c r="Q18" i="1"/>
  <c r="P18" i="1"/>
  <c r="O18" i="1"/>
  <c r="N18" i="1"/>
  <c r="Q17" i="1"/>
  <c r="P17" i="1"/>
  <c r="O17" i="1"/>
  <c r="N17" i="1"/>
  <c r="Q16" i="1"/>
  <c r="P16" i="1"/>
  <c r="O16" i="1"/>
  <c r="N16" i="1"/>
  <c r="Q15" i="1"/>
  <c r="P15" i="1"/>
  <c r="O15" i="1"/>
  <c r="N15" i="1"/>
  <c r="Q14" i="1"/>
  <c r="P14" i="1"/>
  <c r="O14" i="1"/>
  <c r="N14" i="1"/>
  <c r="Q13" i="1"/>
  <c r="Q95" i="1" s="1"/>
  <c r="P13" i="1"/>
  <c r="O13" i="1"/>
  <c r="N13" i="1"/>
  <c r="O12" i="1"/>
  <c r="O11" i="1"/>
  <c r="Q10" i="1"/>
  <c r="P10" i="1"/>
  <c r="O10" i="1"/>
  <c r="N10" i="1"/>
  <c r="Q9" i="1"/>
  <c r="P9" i="1"/>
  <c r="O9" i="1"/>
  <c r="N9" i="1"/>
  <c r="Q8" i="1"/>
  <c r="P8" i="1"/>
  <c r="O8" i="1"/>
  <c r="N8" i="1"/>
  <c r="Q7" i="1"/>
  <c r="P7" i="1"/>
  <c r="O7" i="1"/>
  <c r="N7" i="1"/>
  <c r="N81" i="17" l="1"/>
  <c r="O82" i="17"/>
  <c r="N44" i="7"/>
  <c r="N44" i="6"/>
  <c r="K316" i="9"/>
  <c r="B409" i="1"/>
  <c r="O117" i="1"/>
  <c r="N80" i="15"/>
  <c r="O81" i="15"/>
  <c r="N26" i="18"/>
  <c r="N97" i="8"/>
  <c r="O97" i="8"/>
  <c r="O44" i="7"/>
  <c r="N77" i="10"/>
  <c r="N76" i="14"/>
  <c r="N77" i="14"/>
  <c r="O80" i="16"/>
  <c r="O81" i="16"/>
  <c r="N81" i="13"/>
  <c r="O82" i="13"/>
  <c r="O80" i="12"/>
  <c r="O79" i="12"/>
  <c r="N80" i="12"/>
  <c r="D408" i="1"/>
  <c r="C407" i="1"/>
  <c r="N97" i="1"/>
  <c r="E409" i="1"/>
  <c r="N27" i="9"/>
  <c r="O27" i="9"/>
  <c r="P27" i="9"/>
  <c r="P81" i="9" s="1"/>
  <c r="M79" i="9"/>
  <c r="M80" i="9"/>
  <c r="M81" i="9"/>
  <c r="I316" i="9"/>
  <c r="J316" i="9"/>
  <c r="O80" i="9"/>
  <c r="O97" i="1"/>
  <c r="B407" i="1"/>
  <c r="C408" i="1"/>
  <c r="D409" i="1"/>
  <c r="P95" i="1"/>
  <c r="O95" i="1"/>
  <c r="O96" i="1"/>
  <c r="N117" i="1"/>
  <c r="O115" i="1"/>
  <c r="B408" i="1"/>
  <c r="C409" i="1"/>
  <c r="E407" i="1"/>
  <c r="D407" i="1"/>
  <c r="E408" i="1"/>
  <c r="P96" i="1"/>
  <c r="B117" i="1"/>
  <c r="Q96" i="1"/>
  <c r="N96" i="2"/>
  <c r="O118" i="2"/>
  <c r="O95" i="3"/>
  <c r="O117" i="3"/>
  <c r="N95" i="4"/>
  <c r="N96" i="5"/>
  <c r="N45" i="6"/>
  <c r="N45" i="7"/>
  <c r="N98" i="8"/>
  <c r="O79" i="9"/>
  <c r="K314" i="9"/>
  <c r="K315" i="9"/>
  <c r="N78" i="10"/>
  <c r="P79" i="11"/>
  <c r="N79" i="12"/>
  <c r="N81" i="12"/>
  <c r="N75" i="14"/>
  <c r="O82" i="16"/>
  <c r="N27" i="18"/>
  <c r="O96" i="2"/>
  <c r="N117" i="2"/>
  <c r="N119" i="2"/>
  <c r="N96" i="3"/>
  <c r="N116" i="3"/>
  <c r="O95" i="4"/>
  <c r="O96" i="5"/>
  <c r="O45" i="6"/>
  <c r="O45" i="7"/>
  <c r="O98" i="8"/>
  <c r="O81" i="12"/>
  <c r="N81" i="16"/>
  <c r="N28" i="18"/>
  <c r="N95" i="2"/>
  <c r="O117" i="2"/>
  <c r="O119" i="2" s="1"/>
  <c r="O81" i="9"/>
  <c r="I314" i="9"/>
  <c r="I315" i="9"/>
  <c r="N76" i="10"/>
  <c r="P80" i="13"/>
  <c r="O95" i="2"/>
  <c r="J314" i="9"/>
  <c r="J315" i="9"/>
  <c r="P79" i="15"/>
  <c r="N80" i="16"/>
  <c r="P80" i="17"/>
  <c r="N79" i="9" l="1"/>
  <c r="B266" i="9" s="1"/>
  <c r="B299" i="9"/>
  <c r="B283" i="9"/>
  <c r="B267" i="9"/>
  <c r="B304" i="9"/>
  <c r="B288" i="9"/>
  <c r="B272" i="9"/>
  <c r="N80" i="9"/>
  <c r="B301" i="9"/>
  <c r="B285" i="9"/>
  <c r="B269" i="9"/>
  <c r="B302" i="9"/>
  <c r="B286" i="9"/>
  <c r="B270" i="9"/>
  <c r="B295" i="9"/>
  <c r="B279" i="9"/>
  <c r="B300" i="9"/>
  <c r="B284" i="9"/>
  <c r="B268" i="9"/>
  <c r="B297" i="9"/>
  <c r="B281" i="9"/>
  <c r="B265" i="9"/>
  <c r="B298" i="9"/>
  <c r="B282" i="9"/>
  <c r="B260" i="9"/>
  <c r="B262" i="9"/>
  <c r="B307" i="9"/>
  <c r="B291" i="9"/>
  <c r="B275" i="9"/>
  <c r="B263" i="9"/>
  <c r="B296" i="9"/>
  <c r="B280" i="9"/>
  <c r="B264" i="9"/>
  <c r="B309" i="9"/>
  <c r="B293" i="9"/>
  <c r="B277" i="9"/>
  <c r="B310" i="9"/>
  <c r="B294" i="9"/>
  <c r="B278" i="9"/>
  <c r="B261" i="9"/>
  <c r="B303" i="9"/>
  <c r="B287" i="9"/>
  <c r="B271" i="9"/>
  <c r="B308" i="9"/>
  <c r="B292" i="9"/>
  <c r="B276" i="9"/>
  <c r="N81" i="9"/>
  <c r="B305" i="9"/>
  <c r="B289" i="9"/>
  <c r="B273" i="9"/>
  <c r="B306" i="9"/>
  <c r="B290" i="9"/>
  <c r="B274" i="9"/>
  <c r="H315" i="9"/>
  <c r="B253" i="9"/>
  <c r="P79" i="9"/>
  <c r="P80" i="9"/>
  <c r="H316" i="9"/>
  <c r="F409" i="1"/>
  <c r="F408" i="1"/>
  <c r="F407" i="1"/>
  <c r="H314" i="9"/>
  <c r="B245" i="9"/>
  <c r="B242" i="9"/>
  <c r="B251" i="9"/>
  <c r="B252" i="9"/>
  <c r="B244" i="9"/>
  <c r="B258" i="9"/>
  <c r="B247" i="9"/>
  <c r="B241" i="9"/>
  <c r="B250" i="9"/>
  <c r="B243" i="9"/>
  <c r="B248" i="9"/>
  <c r="B249" i="9"/>
  <c r="B246" i="9"/>
  <c r="B259" i="9"/>
</calcChain>
</file>

<file path=xl/comments1.xml><?xml version="1.0" encoding="utf-8"?>
<comments xmlns="http://schemas.openxmlformats.org/spreadsheetml/2006/main">
  <authors>
    <author/>
    <author>ACER</author>
  </authors>
  <commentList>
    <comment ref="G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11,6</t>
        </r>
      </text>
    </comment>
    <comment ref="H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12,7</t>
        </r>
      </text>
    </comment>
    <comment ref="I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8,5</t>
        </r>
      </text>
    </comment>
    <comment ref="J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52,2</t>
        </r>
      </text>
    </comment>
    <comment ref="K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24 / 12,5
</t>
        </r>
      </text>
    </comment>
    <comment ref="L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27</t>
        </r>
      </text>
    </comment>
    <comment ref="M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19,4</t>
        </r>
      </text>
    </comment>
    <comment ref="B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1,9</t>
        </r>
      </text>
    </comment>
    <comment ref="C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4,4
Dia 9 / Els merlots comencen a xiular fort</t>
        </r>
      </text>
    </comment>
    <comment ref="D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7 litres
Dia 4 / Se sent cantar la primera puput ( a la vall de Marlés
Dia 23 / Veig la primera papallona (blanca de la col)
Dia 25 / Canta l puput a Prats
Dia 27 / La tortuga es desenterra i esclaten la primeres flors de l'atmetller a l'hort
Dia 28 / Apareixen les primeres flors dels "junquillos"</t>
        </r>
      </text>
    </comment>
    <comment ref="E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26,8 litres
Dia 3 / Es veuen a volar les primeres orenetes
Dia 6 / comencen a soryir els primers esparrecs
Dia 7 / Esclaten les primeres flors de les pruneres i del prunyoner de l'hort
Dia 10 / Comencen a sentir-se cantar els grills-cadells
Dia 11 / Comencen de florir els cirerers de l'hort
Dia 13 / Se sent cantar el cucut
Dia 20 / Sento cantar el rossinyol
Dia 24 / Es veuen volar les primeres falzies
Dia 27 / se sent cantar les primeres guatlles</t>
        </r>
      </text>
    </comment>
    <comment ref="F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19 litres
Dia 4 / se sent cantar l'oriol
Dia 22 / esclaten les primeres roses del jardí</t>
        </r>
      </text>
    </comment>
    <comment ref="G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/29,8</t>
        </r>
      </text>
    </comment>
    <comment ref="H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14 / 33,2</t>
        </r>
      </text>
    </comment>
    <comment ref="I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48</t>
        </r>
      </text>
    </comment>
    <comment ref="J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27,3</t>
        </r>
      </text>
    </comment>
    <comment ref="K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25,2 litres
Dia 10 / desapareixen les orenetes
Di 11 / Veig els primers tords</t>
        </r>
      </text>
    </comment>
    <comment ref="L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44,6</t>
        </r>
      </text>
    </comment>
    <comment ref="M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14,2</t>
        </r>
      </text>
    </comment>
    <comment ref="B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9</t>
        </r>
      </text>
    </comment>
    <comment ref="C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6,7 litres
Dia 14 / els merlots comencen de xiular fort</t>
        </r>
      </text>
    </comment>
    <comment ref="D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37,5 litres
Dia 18 / se sent cantar la puput
Dia 20 / Esclaten les primeres flors de l'ametller de l'hort
Dia 23 / Veig la primer papallona "blanca de la col"
Dia 24 / La tortuga es desenterra i es veuen les primeres orenetes
Dia 27 / Apareixen les primeres flors des junquillos
Dia 30 / Esclaten les primeres flors de preseguer</t>
        </r>
      </text>
    </comment>
    <comment ref="E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15,3 litres
Dia 2 / Esclaten les primeres florsde prunera i prunyoner
Dia 3 / Surten els primers esparrecs
Dia 4 / Esclaten les primeres flors de cirerer
Dia 9 / Cantar de grills-cadells
Dia 11 / Se sent cantar el cucut
Dia 14 / Se sent cantar la guatlla
Dia 21 / sento cantar el rossinyol
Dia 27 / arriben les falzies
Dia 29 / Canta l'oriol</t>
        </r>
      </text>
    </comment>
    <comment ref="F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24,2</t>
        </r>
      </text>
    </comment>
    <comment ref="G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 11,1 litres
Dia 1 / Esclaten les primeres roses del jardí</t>
        </r>
      </text>
    </comment>
    <comment ref="H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47,8</t>
        </r>
      </text>
    </comment>
    <comment ref="I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43,2</t>
        </r>
      </text>
    </comment>
    <comment ref="J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42,2</t>
        </r>
      </text>
    </comment>
    <comment ref="K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8,4 litres
Dia 11 / Es veuen els primers tords
Dia 13 / Marxen les orenetes</t>
        </r>
      </text>
    </comment>
    <comment ref="L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12,7</t>
        </r>
      </text>
    </comment>
    <comment ref="M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8,5</t>
        </r>
      </text>
    </comment>
    <comment ref="B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5,7</t>
        </r>
      </text>
    </comment>
    <comment ref="C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 litres
Dia 29 / Esclaten les primeres flors de l'ametller</t>
        </r>
      </text>
    </comment>
    <comment ref="D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53,4 litres
Dia 10 / Esclaten les primeres dels "junquillos"
Dia 14 / La tortuga es desenterra
Dia 16 / Arriba la primera oreneta
Dia 18 / Esclaten les primeres flors de preseguer
Dia 21 / Se sent cantar la puput
Dia 23 / Esclaten les primeres flors de la prunera
Dia 24 / Surten elss primeres esparrecs
Dia 26 / Comença a florir el prunyoner
Dia 28 / es veu el primer Culblanc
Dia 29 / Esclaten les primeres flors del cirerer</t>
        </r>
      </text>
    </comment>
    <comment ref="E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15 litres
Dia 2 / Se sent cantar el cucut
Dia 4 / Veig volar la primera papallona (blanca de la col)
Dia 7 / La pluja caiguda en aquest dia, deixa en les fulles de les plantes i en els vidres unes lleugeres taques com de fang d'un color rogenc
Dia 19 / Se sent cantar el rossinyol
Dia 21 / veig la primera guatlla
Dia 25 / arriben les falzies</t>
        </r>
      </text>
    </comment>
    <comment ref="F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57,2</t>
        </r>
      </text>
    </comment>
    <comment ref="G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14,2</t>
        </r>
      </text>
    </comment>
    <comment ref="H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3,8</t>
        </r>
      </text>
    </comment>
    <comment ref="I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26,6</t>
        </r>
      </text>
    </comment>
    <comment ref="J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78,8</t>
        </r>
      </text>
    </comment>
    <comment ref="K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19,6</t>
        </r>
      </text>
    </comment>
    <comment ref="L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20</t>
        </r>
      </text>
    </comment>
    <comment ref="M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2,6</t>
        </r>
      </text>
    </comment>
    <comment ref="B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20,7</t>
        </r>
      </text>
    </comment>
    <comment ref="C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6,1 litres
Dia 18 / La tortuga es desenterra</t>
        </r>
      </text>
    </comment>
    <comment ref="D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20,2 litres
Dia 3 / Esclaten les primeres flors de l'ametller
Dia 6 / Es veu la primera puput
Dia 8 / Esclaten les primeres flors dels "junquillos"
Dia 16 / Comença a florir la prunera
Dia 18 / comnça a florir el preseguer
Dia 19 / Comença a florir el prunyoner
Dia 24 / veiga la primeera papallona blanca de la col
Dia 29 / Arriben les orenetes</t>
        </r>
      </text>
    </comment>
    <comment ref="E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20,6 litres
Dia 1 / Comença a florir el cirerer
Dia 3 / surten els primers esparrecs
Dia 7 / Comencen a florir les pereres
Dia 12 / Se sent cantar el cucut
Dia 16 / Comencen de florir les pomeres
Dia 18 / Se sent cantar la primera guatlla
Dia 19 / Sento cantar el rossinyol
Dia 21 / Canta l'oriol
Dia 23 / Arribeen les falzies</t>
        </r>
      </text>
    </comment>
    <comment ref="F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9,4</t>
        </r>
      </text>
    </comment>
    <comment ref="G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46,6</t>
        </r>
      </text>
    </comment>
    <comment ref="H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13</t>
        </r>
      </text>
    </comment>
    <comment ref="I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29,3</t>
        </r>
      </text>
    </comment>
    <comment ref="J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54,3</t>
        </r>
      </text>
    </comment>
    <comment ref="K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36,4</t>
        </r>
      </text>
    </comment>
    <comment ref="L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4,4</t>
        </r>
      </text>
    </comment>
    <comment ref="M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3,1</t>
        </r>
      </text>
    </comment>
    <comment ref="B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2,2</t>
        </r>
      </text>
    </comment>
    <comment ref="C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16 / 5,5 litres
Dia 27 / Veig laprimera puput i la tortuga es desenterra
</t>
        </r>
      </text>
    </comment>
    <comment ref="D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14,9 litres
Dia 4 / Esclaten les primeres flors de l'ametller
Dia 10 / Comencen a florir els junquillos
Dia 12 / veig la primera papallona (blanca de la col)
Dia 20 / Esclaten les primeres flors de preseguer
Dia 21 / Veig la primera oreneta
Dia 22 / Comencen de florir les pruneres
Dia 26 / Floreix el prunyoner
Dia 27 /esclaten les primeres flors del cirerer
Dia 28 / Surten els primers esparrecs
Dia 29 / Sento cantar el cucut</t>
        </r>
      </text>
    </comment>
    <comment ref="E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11,9 litres
Dia 14 / Se sent cantar la primera guatlla</t>
        </r>
      </text>
    </comment>
    <comment ref="F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16,2</t>
        </r>
      </text>
    </comment>
    <comment ref="J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29 / 45 </t>
        </r>
      </text>
    </comment>
    <comment ref="K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24,8</t>
        </r>
      </text>
    </comment>
    <comment ref="L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25,3</t>
        </r>
      </text>
    </comment>
    <comment ref="M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10,3</t>
        </r>
      </text>
    </comment>
    <comment ref="B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3,1</t>
        </r>
      </text>
    </comment>
    <comment ref="C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9,2</t>
        </r>
      </text>
    </comment>
    <comment ref="D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18,4</t>
        </r>
      </text>
    </comment>
    <comment ref="E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51,3</t>
        </r>
      </text>
    </comment>
    <comment ref="F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11,2</t>
        </r>
      </text>
    </comment>
    <comment ref="G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26,9</t>
        </r>
      </text>
    </comment>
    <comment ref="H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8,8</t>
        </r>
      </text>
    </comment>
    <comment ref="I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39,8</t>
        </r>
      </text>
    </comment>
    <comment ref="J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26,5</t>
        </r>
      </text>
    </comment>
    <comment ref="K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29,5</t>
        </r>
      </text>
    </comment>
    <comment ref="L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5,2</t>
        </r>
      </text>
    </comment>
    <comment ref="M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23, 8</t>
        </r>
      </text>
    </comment>
    <comment ref="B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5,6</t>
        </r>
      </text>
    </comment>
    <comment ref="C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10,8</t>
        </r>
      </text>
    </comment>
    <comment ref="D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17,3</t>
        </r>
      </text>
    </comment>
    <comment ref="E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6,8</t>
        </r>
      </text>
    </comment>
    <comment ref="F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26,3</t>
        </r>
      </text>
    </comment>
    <comment ref="G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20,4</t>
        </r>
      </text>
    </comment>
    <comment ref="H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24,2</t>
        </r>
      </text>
    </comment>
    <comment ref="I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24</t>
        </r>
      </text>
    </comment>
    <comment ref="J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25,7</t>
        </r>
      </text>
    </comment>
    <comment ref="K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36,6</t>
        </r>
      </text>
    </comment>
    <comment ref="L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15,4</t>
        </r>
      </text>
    </comment>
    <comment ref="M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44,3</t>
        </r>
      </text>
    </comment>
    <comment ref="C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85,2</t>
        </r>
      </text>
    </comment>
    <comment ref="D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10,7</t>
        </r>
      </text>
    </comment>
    <comment ref="E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/38,4</t>
        </r>
      </text>
    </comment>
    <comment ref="F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18,9</t>
        </r>
      </text>
    </comment>
    <comment ref="G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52,5</t>
        </r>
      </text>
    </comment>
    <comment ref="H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5,4</t>
        </r>
      </text>
    </comment>
    <comment ref="I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39,1</t>
        </r>
      </text>
    </comment>
    <comment ref="J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66,7</t>
        </r>
      </text>
    </comment>
    <comment ref="K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0,5</t>
        </r>
      </text>
    </comment>
    <comment ref="L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23,3</t>
        </r>
      </text>
    </comment>
    <comment ref="M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37,6</t>
        </r>
      </text>
    </comment>
    <comment ref="B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24,6</t>
        </r>
      </text>
    </comment>
    <comment ref="D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20,6</t>
        </r>
      </text>
    </comment>
    <comment ref="E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4</t>
        </r>
      </text>
    </comment>
    <comment ref="F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28,6</t>
        </r>
      </text>
    </comment>
    <comment ref="G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16,4</t>
        </r>
      </text>
    </comment>
    <comment ref="H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6,8</t>
        </r>
      </text>
    </comment>
    <comment ref="I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11,5</t>
        </r>
      </text>
    </comment>
    <comment ref="J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26,6</t>
        </r>
      </text>
    </comment>
    <comment ref="K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4,4</t>
        </r>
      </text>
    </comment>
    <comment ref="L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24,9</t>
        </r>
      </text>
    </comment>
    <comment ref="M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33,9</t>
        </r>
      </text>
    </comment>
    <comment ref="B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27,8</t>
        </r>
      </text>
    </comment>
    <comment ref="D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8,9</t>
        </r>
      </text>
    </comment>
    <comment ref="E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23,4</t>
        </r>
      </text>
    </comment>
    <comment ref="F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26,6</t>
        </r>
      </text>
    </comment>
    <comment ref="G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26,6</t>
        </r>
      </text>
    </comment>
    <comment ref="H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2,2</t>
        </r>
      </text>
    </comment>
    <comment ref="I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31,3</t>
        </r>
      </text>
    </comment>
    <comment ref="J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69,1</t>
        </r>
      </text>
    </comment>
    <comment ref="K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26,1</t>
        </r>
      </text>
    </comment>
    <comment ref="L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3</t>
        </r>
      </text>
    </comment>
    <comment ref="M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9,2</t>
        </r>
      </text>
    </comment>
    <comment ref="P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26,6</t>
        </r>
      </text>
    </comment>
    <comment ref="B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7,5</t>
        </r>
      </text>
    </comment>
    <comment ref="C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30,1</t>
        </r>
      </text>
    </comment>
    <comment ref="D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17,8</t>
        </r>
      </text>
    </comment>
    <comment ref="E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5,6</t>
        </r>
      </text>
    </comment>
    <comment ref="F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13,1</t>
        </r>
      </text>
    </comment>
    <comment ref="G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8,6</t>
        </r>
      </text>
    </comment>
    <comment ref="H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27,3</t>
        </r>
      </text>
    </comment>
    <comment ref="I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14</t>
        </r>
      </text>
    </comment>
    <comment ref="J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15,3</t>
        </r>
      </text>
    </comment>
    <comment ref="K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17,2</t>
        </r>
      </text>
    </comment>
    <comment ref="L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5,7</t>
        </r>
      </text>
    </comment>
    <comment ref="M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13,3</t>
        </r>
      </text>
    </comment>
    <comment ref="B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22,4</t>
        </r>
      </text>
    </comment>
    <comment ref="C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10,9</t>
        </r>
      </text>
    </comment>
    <comment ref="D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22,7</t>
        </r>
      </text>
    </comment>
    <comment ref="E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6,9</t>
        </r>
      </text>
    </comment>
    <comment ref="F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24,6</t>
        </r>
      </text>
    </comment>
    <comment ref="G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12,5</t>
        </r>
      </text>
    </comment>
    <comment ref="H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33,6</t>
        </r>
      </text>
    </comment>
    <comment ref="I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1,3</t>
        </r>
      </text>
    </comment>
    <comment ref="J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53</t>
        </r>
      </text>
    </comment>
    <comment ref="K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26,3</t>
        </r>
      </text>
    </comment>
    <comment ref="M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24,9</t>
        </r>
      </text>
    </comment>
    <comment ref="B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1,2</t>
        </r>
      </text>
    </comment>
    <comment ref="C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5,5</t>
        </r>
      </text>
    </comment>
    <comment ref="D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19,2</t>
        </r>
      </text>
    </comment>
    <comment ref="E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3,6</t>
        </r>
      </text>
    </comment>
    <comment ref="F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33</t>
        </r>
      </text>
    </comment>
    <comment ref="G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59,7</t>
        </r>
      </text>
    </comment>
    <comment ref="H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17,9</t>
        </r>
      </text>
    </comment>
    <comment ref="I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26,9</t>
        </r>
      </text>
    </comment>
    <comment ref="J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79,2</t>
        </r>
      </text>
    </comment>
    <comment ref="K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25,5</t>
        </r>
      </text>
    </comment>
    <comment ref="L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20,4</t>
        </r>
      </text>
    </comment>
    <comment ref="M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11,1</t>
        </r>
      </text>
    </comment>
    <comment ref="B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2,2</t>
        </r>
      </text>
    </comment>
    <comment ref="C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13,3</t>
        </r>
      </text>
    </comment>
    <comment ref="D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18</t>
        </r>
      </text>
    </comment>
    <comment ref="E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14 / 22,2</t>
        </r>
      </text>
    </comment>
    <comment ref="F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19,6</t>
        </r>
      </text>
    </comment>
    <comment ref="G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12,4</t>
        </r>
      </text>
    </comment>
    <comment ref="H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11,8</t>
        </r>
      </text>
    </comment>
    <comment ref="I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73,9</t>
        </r>
      </text>
    </comment>
    <comment ref="J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12,9</t>
        </r>
      </text>
    </comment>
    <comment ref="K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3,8</t>
        </r>
      </text>
    </comment>
    <comment ref="L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18</t>
        </r>
      </text>
    </comment>
    <comment ref="M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23,4</t>
        </r>
      </text>
    </comment>
    <comment ref="B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12,1</t>
        </r>
      </text>
    </comment>
    <comment ref="C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31,1</t>
        </r>
      </text>
    </comment>
    <comment ref="D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21,1</t>
        </r>
      </text>
    </comment>
    <comment ref="E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21,5</t>
        </r>
      </text>
    </comment>
    <comment ref="F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27,8</t>
        </r>
      </text>
    </comment>
    <comment ref="G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25,3</t>
        </r>
      </text>
    </comment>
    <comment ref="H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40,3</t>
        </r>
      </text>
    </comment>
    <comment ref="I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35,6</t>
        </r>
      </text>
    </comment>
    <comment ref="J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20,9</t>
        </r>
      </text>
    </comment>
    <comment ref="K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51,1</t>
        </r>
      </text>
    </comment>
    <comment ref="L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34,3</t>
        </r>
      </text>
    </comment>
    <comment ref="M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12,3</t>
        </r>
      </text>
    </comment>
    <comment ref="B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5</t>
        </r>
      </text>
    </comment>
    <comment ref="C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19,6</t>
        </r>
      </text>
    </comment>
    <comment ref="D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19,5</t>
        </r>
      </text>
    </comment>
    <comment ref="E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21,7</t>
        </r>
      </text>
    </comment>
    <comment ref="F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24,2</t>
        </r>
      </text>
    </comment>
    <comment ref="G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16,1</t>
        </r>
      </text>
    </comment>
    <comment ref="H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22</t>
        </r>
      </text>
    </comment>
    <comment ref="I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15</t>
        </r>
      </text>
    </comment>
    <comment ref="J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25</t>
        </r>
      </text>
    </comment>
    <comment ref="K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35</t>
        </r>
      </text>
    </comment>
    <comment ref="L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15,6</t>
        </r>
      </text>
    </comment>
    <comment ref="M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17,6</t>
        </r>
      </text>
    </comment>
    <comment ref="C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0,2</t>
        </r>
      </text>
    </comment>
    <comment ref="D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4,4</t>
        </r>
      </text>
    </comment>
    <comment ref="E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13,6</t>
        </r>
      </text>
    </comment>
    <comment ref="F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25,8</t>
        </r>
      </text>
    </comment>
    <comment ref="G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56,7</t>
        </r>
      </text>
    </comment>
    <comment ref="H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5,4</t>
        </r>
      </text>
    </comment>
    <comment ref="I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48,9</t>
        </r>
      </text>
    </comment>
    <comment ref="J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40,7</t>
        </r>
      </text>
    </comment>
    <comment ref="K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40,8</t>
        </r>
      </text>
    </comment>
    <comment ref="M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21,1</t>
        </r>
      </text>
    </comment>
    <comment ref="B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2,4</t>
        </r>
      </text>
    </comment>
    <comment ref="C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 22,4</t>
        </r>
      </text>
    </comment>
    <comment ref="D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28,1</t>
        </r>
      </text>
    </comment>
    <comment ref="E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18,2</t>
        </r>
      </text>
    </comment>
    <comment ref="F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/36,1</t>
        </r>
      </text>
    </comment>
    <comment ref="G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18,1</t>
        </r>
      </text>
    </comment>
    <comment ref="H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5,2</t>
        </r>
      </text>
    </comment>
    <comment ref="I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18,2</t>
        </r>
      </text>
    </comment>
    <comment ref="J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19,1</t>
        </r>
      </text>
    </comment>
    <comment ref="K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21 / 10,1</t>
        </r>
      </text>
    </comment>
    <comment ref="L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7,3</t>
        </r>
      </text>
    </comment>
    <comment ref="M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10,5</t>
        </r>
      </text>
    </comment>
    <comment ref="B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34,5</t>
        </r>
      </text>
    </comment>
    <comment ref="C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24,2</t>
        </r>
      </text>
    </comment>
    <comment ref="D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7,9</t>
        </r>
      </text>
    </comment>
    <comment ref="E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18</t>
        </r>
      </text>
    </comment>
    <comment ref="F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27,4</t>
        </r>
      </text>
    </comment>
    <comment ref="G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38,5</t>
        </r>
      </text>
    </comment>
    <comment ref="H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11,1</t>
        </r>
      </text>
    </comment>
    <comment ref="I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44,1</t>
        </r>
      </text>
    </comment>
    <comment ref="J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51,2</t>
        </r>
      </text>
    </comment>
    <comment ref="K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17,2</t>
        </r>
      </text>
    </comment>
    <comment ref="L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20,1</t>
        </r>
      </text>
    </comment>
    <comment ref="M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35,1</t>
        </r>
      </text>
    </comment>
    <comment ref="B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7,2</t>
        </r>
      </text>
    </comment>
    <comment ref="C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2,1</t>
        </r>
      </text>
    </comment>
    <comment ref="D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31,8</t>
        </r>
      </text>
    </comment>
    <comment ref="E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20,6</t>
        </r>
      </text>
    </comment>
    <comment ref="F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24,9</t>
        </r>
      </text>
    </comment>
    <comment ref="G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21</t>
        </r>
      </text>
    </comment>
    <comment ref="H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17,7</t>
        </r>
      </text>
    </comment>
    <comment ref="I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34,1</t>
        </r>
      </text>
    </comment>
    <comment ref="J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87,6</t>
        </r>
      </text>
    </comment>
    <comment ref="K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9,8</t>
        </r>
      </text>
    </comment>
    <comment ref="L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33,2</t>
        </r>
      </text>
    </comment>
    <comment ref="M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0,2</t>
        </r>
      </text>
    </comment>
    <comment ref="B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 8,7</t>
        </r>
      </text>
    </comment>
    <comment ref="C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19,8</t>
        </r>
      </text>
    </comment>
    <comment ref="D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9,8</t>
        </r>
      </text>
    </comment>
    <comment ref="E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49,4</t>
        </r>
      </text>
    </comment>
    <comment ref="F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41,2</t>
        </r>
      </text>
    </comment>
    <comment ref="G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40,3</t>
        </r>
      </text>
    </comment>
    <comment ref="H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48,1</t>
        </r>
      </text>
    </comment>
    <comment ref="I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45,1</t>
        </r>
      </text>
    </comment>
    <comment ref="J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47,3</t>
        </r>
      </text>
    </comment>
    <comment ref="K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33,1</t>
        </r>
      </text>
    </comment>
    <comment ref="L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9,7</t>
        </r>
      </text>
    </comment>
    <comment ref="M2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10,2</t>
        </r>
      </text>
    </comment>
    <comment ref="B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19,8</t>
        </r>
      </text>
    </comment>
    <comment ref="D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16,4</t>
        </r>
      </text>
    </comment>
    <comment ref="E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13,6</t>
        </r>
      </text>
    </comment>
    <comment ref="F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4,3</t>
        </r>
      </text>
    </comment>
    <comment ref="G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11,6</t>
        </r>
      </text>
    </comment>
    <comment ref="H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16,5</t>
        </r>
      </text>
    </comment>
    <comment ref="I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23,7</t>
        </r>
      </text>
    </comment>
    <comment ref="J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27,8</t>
        </r>
      </text>
    </comment>
    <comment ref="K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30,2</t>
        </r>
      </text>
    </comment>
    <comment ref="L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20,2</t>
        </r>
      </text>
    </comment>
    <comment ref="M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44,1</t>
        </r>
      </text>
    </comment>
    <comment ref="B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4,1</t>
        </r>
      </text>
    </comment>
    <comment ref="C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51,7</t>
        </r>
      </text>
    </comment>
    <comment ref="D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36,2</t>
        </r>
      </text>
    </comment>
    <comment ref="E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11,3</t>
        </r>
      </text>
    </comment>
    <comment ref="F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10,3</t>
        </r>
      </text>
    </comment>
    <comment ref="G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20,7</t>
        </r>
      </text>
    </comment>
    <comment ref="H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7,5</t>
        </r>
      </text>
    </comment>
    <comment ref="I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67,6</t>
        </r>
      </text>
    </comment>
    <comment ref="J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28,6</t>
        </r>
      </text>
    </comment>
    <comment ref="K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29,7</t>
        </r>
      </text>
    </comment>
    <comment ref="L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11,5</t>
        </r>
      </text>
    </comment>
    <comment ref="M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25,9</t>
        </r>
      </text>
    </comment>
    <comment ref="B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23,3</t>
        </r>
      </text>
    </comment>
    <comment ref="C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16</t>
        </r>
      </text>
    </comment>
    <comment ref="D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34,5</t>
        </r>
      </text>
    </comment>
    <comment ref="E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7,5</t>
        </r>
      </text>
    </comment>
    <comment ref="F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19/ 9</t>
        </r>
      </text>
    </comment>
    <comment ref="G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58,8</t>
        </r>
      </text>
    </comment>
    <comment ref="H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55,5</t>
        </r>
      </text>
    </comment>
    <comment ref="I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14,3</t>
        </r>
      </text>
    </comment>
    <comment ref="J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52,3</t>
        </r>
      </text>
    </comment>
    <comment ref="K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23,5</t>
        </r>
      </text>
    </comment>
    <comment ref="L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22,2</t>
        </r>
      </text>
    </comment>
    <comment ref="M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16,2</t>
        </r>
      </text>
    </comment>
    <comment ref="B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8,8</t>
        </r>
      </text>
    </comment>
    <comment ref="D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14,5</t>
        </r>
      </text>
    </comment>
    <comment ref="E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6,4</t>
        </r>
      </text>
    </comment>
    <comment ref="F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29,4</t>
        </r>
      </text>
    </comment>
    <comment ref="G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14</t>
        </r>
      </text>
    </comment>
    <comment ref="H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13,1</t>
        </r>
      </text>
    </comment>
    <comment ref="I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14,5</t>
        </r>
      </text>
    </comment>
    <comment ref="J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23,8</t>
        </r>
      </text>
    </comment>
    <comment ref="K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27,2</t>
        </r>
      </text>
    </comment>
    <comment ref="L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17,6</t>
        </r>
      </text>
    </comment>
    <comment ref="M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15,8</t>
        </r>
      </text>
    </comment>
    <comment ref="B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34,2</t>
        </r>
      </text>
    </comment>
    <comment ref="C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21</t>
        </r>
      </text>
    </comment>
    <comment ref="D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24,7</t>
        </r>
      </text>
    </comment>
    <comment ref="E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23,6</t>
        </r>
      </text>
    </comment>
    <comment ref="F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40,1</t>
        </r>
      </text>
    </comment>
    <comment ref="G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13,9</t>
        </r>
      </text>
    </comment>
    <comment ref="H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12,3</t>
        </r>
      </text>
    </comment>
    <comment ref="I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18,3</t>
        </r>
      </text>
    </comment>
    <comment ref="J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66,3</t>
        </r>
      </text>
    </comment>
    <comment ref="K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29,8</t>
        </r>
      </text>
    </comment>
    <comment ref="L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58</t>
        </r>
      </text>
    </comment>
    <comment ref="M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37,4</t>
        </r>
      </text>
    </comment>
    <comment ref="B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16,8</t>
        </r>
      </text>
    </comment>
    <comment ref="C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13,5</t>
        </r>
      </text>
    </comment>
    <comment ref="D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6,2</t>
        </r>
      </text>
    </comment>
    <comment ref="E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22,3</t>
        </r>
      </text>
    </comment>
    <comment ref="F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32</t>
        </r>
      </text>
    </comment>
    <comment ref="G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27,7</t>
        </r>
      </text>
    </comment>
    <comment ref="H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54,6</t>
        </r>
      </text>
    </comment>
    <comment ref="I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50,1</t>
        </r>
      </text>
    </comment>
    <comment ref="J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56,6</t>
        </r>
      </text>
    </comment>
    <comment ref="K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34,7</t>
        </r>
      </text>
    </comment>
    <comment ref="L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30,1</t>
        </r>
      </text>
    </comment>
    <comment ref="M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16,9 (neu)</t>
        </r>
      </text>
    </comment>
    <comment ref="B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1,8</t>
        </r>
      </text>
    </comment>
    <comment ref="C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35,6</t>
        </r>
      </text>
    </comment>
    <comment ref="D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26,5</t>
        </r>
      </text>
    </comment>
    <comment ref="E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15,5</t>
        </r>
      </text>
    </comment>
    <comment ref="F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35,1</t>
        </r>
      </text>
    </comment>
    <comment ref="G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28,6</t>
        </r>
      </text>
    </comment>
    <comment ref="H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17,4</t>
        </r>
      </text>
    </comment>
    <comment ref="I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16,7</t>
        </r>
      </text>
    </comment>
    <comment ref="J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21,9</t>
        </r>
      </text>
    </comment>
    <comment ref="K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7,1</t>
        </r>
      </text>
    </comment>
    <comment ref="L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55,5</t>
        </r>
      </text>
    </comment>
    <comment ref="M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15,7</t>
        </r>
      </text>
    </comment>
    <comment ref="B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7,6</t>
        </r>
      </text>
    </comment>
    <comment ref="C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9,7</t>
        </r>
      </text>
    </comment>
    <comment ref="D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25,9</t>
        </r>
      </text>
    </comment>
    <comment ref="E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8,5</t>
        </r>
      </text>
    </comment>
    <comment ref="F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35,2</t>
        </r>
      </text>
    </comment>
    <comment ref="G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20,4</t>
        </r>
      </text>
    </comment>
    <comment ref="H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13,5</t>
        </r>
      </text>
    </comment>
    <comment ref="I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40,5</t>
        </r>
      </text>
    </comment>
    <comment ref="J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78,9</t>
        </r>
      </text>
    </comment>
    <comment ref="K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37,6</t>
        </r>
      </text>
    </comment>
    <comment ref="L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14,5</t>
        </r>
      </text>
    </comment>
    <comment ref="M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26,7</t>
        </r>
      </text>
    </comment>
    <comment ref="B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4,5</t>
        </r>
      </text>
    </comment>
    <comment ref="C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19,9</t>
        </r>
      </text>
    </comment>
    <comment ref="D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12,2</t>
        </r>
      </text>
    </comment>
    <comment ref="E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20,9</t>
        </r>
      </text>
    </comment>
    <comment ref="F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39,9</t>
        </r>
      </text>
    </comment>
    <comment ref="G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22,2</t>
        </r>
      </text>
    </comment>
    <comment ref="H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25,2</t>
        </r>
      </text>
    </comment>
    <comment ref="I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10,4</t>
        </r>
      </text>
    </comment>
    <comment ref="J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23,7</t>
        </r>
      </text>
    </comment>
    <comment ref="K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16,8</t>
        </r>
      </text>
    </comment>
    <comment ref="L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13,1</t>
        </r>
      </text>
    </comment>
    <comment ref="B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16,9</t>
        </r>
      </text>
    </comment>
    <comment ref="C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16,7</t>
        </r>
      </text>
    </comment>
    <comment ref="D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11,1</t>
        </r>
      </text>
    </comment>
    <comment ref="E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17,8</t>
        </r>
      </text>
    </comment>
    <comment ref="F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9,3</t>
        </r>
      </text>
    </comment>
    <comment ref="G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28,6</t>
        </r>
      </text>
    </comment>
    <comment ref="H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14,7</t>
        </r>
      </text>
    </comment>
    <comment ref="I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21,4</t>
        </r>
      </text>
    </comment>
    <comment ref="J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43,5</t>
        </r>
      </text>
    </comment>
    <comment ref="K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25,4</t>
        </r>
      </text>
    </comment>
    <comment ref="L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28,8</t>
        </r>
      </text>
    </comment>
    <comment ref="M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5,6</t>
        </r>
      </text>
    </comment>
    <comment ref="B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0,3</t>
        </r>
      </text>
    </comment>
    <comment ref="C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33,6</t>
        </r>
      </text>
    </comment>
    <comment ref="D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16,6</t>
        </r>
      </text>
    </comment>
    <comment ref="E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17</t>
        </r>
      </text>
    </comment>
    <comment ref="F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19,2</t>
        </r>
      </text>
    </comment>
    <comment ref="G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14</t>
        </r>
      </text>
    </comment>
    <comment ref="H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23,1</t>
        </r>
      </text>
    </comment>
    <comment ref="I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52,9</t>
        </r>
      </text>
    </comment>
    <comment ref="J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13,1</t>
        </r>
      </text>
    </comment>
    <comment ref="K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5,3</t>
        </r>
      </text>
    </comment>
    <comment ref="L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35,1</t>
        </r>
      </text>
    </comment>
    <comment ref="M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6,4</t>
        </r>
      </text>
    </comment>
    <comment ref="B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14 / 7,6</t>
        </r>
      </text>
    </comment>
    <comment ref="C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21,6</t>
        </r>
      </text>
    </comment>
    <comment ref="D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48,2</t>
        </r>
      </text>
    </comment>
    <comment ref="E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48,3</t>
        </r>
      </text>
    </comment>
    <comment ref="F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8,4</t>
        </r>
      </text>
    </comment>
    <comment ref="G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33,8</t>
        </r>
      </text>
    </comment>
    <comment ref="H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37,9</t>
        </r>
      </text>
    </comment>
    <comment ref="I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60,5</t>
        </r>
      </text>
    </comment>
    <comment ref="J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19,7</t>
        </r>
      </text>
    </comment>
    <comment ref="K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22,1</t>
        </r>
      </text>
    </comment>
    <comment ref="L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16,9</t>
        </r>
      </text>
    </comment>
    <comment ref="M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10,6</t>
        </r>
      </text>
    </comment>
    <comment ref="B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14,9</t>
        </r>
      </text>
    </comment>
    <comment ref="D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17,7</t>
        </r>
      </text>
    </comment>
    <comment ref="E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12</t>
        </r>
      </text>
    </comment>
    <comment ref="F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61,9</t>
        </r>
      </text>
    </comment>
    <comment ref="G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26,8</t>
        </r>
      </text>
    </comment>
    <comment ref="H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24,6</t>
        </r>
      </text>
    </comment>
    <comment ref="I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20,7</t>
        </r>
      </text>
    </comment>
    <comment ref="J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33,8</t>
        </r>
      </text>
    </comment>
    <comment ref="K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52,9</t>
        </r>
      </text>
    </comment>
    <comment ref="L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17,5</t>
        </r>
      </text>
    </comment>
    <comment ref="M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24,2</t>
        </r>
      </text>
    </comment>
    <comment ref="B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13</t>
        </r>
      </text>
    </comment>
    <comment ref="C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5,3</t>
        </r>
      </text>
    </comment>
    <comment ref="D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19,5</t>
        </r>
      </text>
    </comment>
    <comment ref="E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43,3</t>
        </r>
      </text>
    </comment>
    <comment ref="F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37,8</t>
        </r>
      </text>
    </comment>
    <comment ref="G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9,9</t>
        </r>
      </text>
    </comment>
    <comment ref="H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22,8</t>
        </r>
      </text>
    </comment>
    <comment ref="I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9,7</t>
        </r>
      </text>
    </comment>
    <comment ref="J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51,7</t>
        </r>
      </text>
    </comment>
    <comment ref="K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22,1</t>
        </r>
      </text>
    </comment>
    <comment ref="L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16,1</t>
        </r>
      </text>
    </comment>
    <comment ref="M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36,2</t>
        </r>
      </text>
    </comment>
    <comment ref="B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14,7</t>
        </r>
      </text>
    </comment>
    <comment ref="C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22,5</t>
        </r>
      </text>
    </comment>
    <comment ref="D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9,7</t>
        </r>
      </text>
    </comment>
    <comment ref="E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18,2</t>
        </r>
      </text>
    </comment>
    <comment ref="F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39,5</t>
        </r>
      </text>
    </comment>
    <comment ref="G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35,7</t>
        </r>
      </text>
    </comment>
    <comment ref="H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31,4</t>
        </r>
      </text>
    </comment>
    <comment ref="I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27,8</t>
        </r>
      </text>
    </comment>
    <comment ref="J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51,8</t>
        </r>
      </text>
    </comment>
    <comment ref="K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10,1</t>
        </r>
      </text>
    </comment>
    <comment ref="L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62,1</t>
        </r>
      </text>
    </comment>
    <comment ref="M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15</t>
        </r>
      </text>
    </comment>
    <comment ref="B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7,4</t>
        </r>
      </text>
    </comment>
    <comment ref="C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3,1</t>
        </r>
      </text>
    </comment>
    <comment ref="D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16,5</t>
        </r>
      </text>
    </comment>
    <comment ref="E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40,6</t>
        </r>
      </text>
    </comment>
    <comment ref="F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19,4</t>
        </r>
      </text>
    </comment>
    <comment ref="G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13,6</t>
        </r>
      </text>
    </comment>
    <comment ref="H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5,6</t>
        </r>
      </text>
    </comment>
    <comment ref="I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26,4</t>
        </r>
      </text>
    </comment>
    <comment ref="J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8,9</t>
        </r>
      </text>
    </comment>
    <comment ref="K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11,3</t>
        </r>
      </text>
    </comment>
    <comment ref="L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8,4</t>
        </r>
      </text>
    </comment>
    <comment ref="M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36,6</t>
        </r>
      </text>
    </comment>
    <comment ref="B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6,2</t>
        </r>
      </text>
    </comment>
    <comment ref="C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39,6</t>
        </r>
      </text>
    </comment>
    <comment ref="D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36,2</t>
        </r>
      </text>
    </comment>
    <comment ref="E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18,9</t>
        </r>
      </text>
    </comment>
    <comment ref="F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55,5</t>
        </r>
      </text>
    </comment>
    <comment ref="G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42,6</t>
        </r>
      </text>
    </comment>
    <comment ref="H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14,1</t>
        </r>
      </text>
    </comment>
    <comment ref="I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17,8</t>
        </r>
      </text>
    </comment>
    <comment ref="J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43,6</t>
        </r>
      </text>
    </comment>
    <comment ref="K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24,4</t>
        </r>
      </text>
    </comment>
    <comment ref="L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14,8</t>
        </r>
      </text>
    </comment>
    <comment ref="M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0,7</t>
        </r>
      </text>
    </comment>
    <comment ref="B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11,4</t>
        </r>
      </text>
    </comment>
    <comment ref="C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11,7</t>
        </r>
      </text>
    </comment>
    <comment ref="D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35,8</t>
        </r>
      </text>
    </comment>
    <comment ref="E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18,3</t>
        </r>
      </text>
    </comment>
    <comment ref="F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7,2</t>
        </r>
      </text>
    </comment>
    <comment ref="G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24,8</t>
        </r>
      </text>
    </comment>
    <comment ref="H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36,1</t>
        </r>
      </text>
    </comment>
    <comment ref="I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50,4</t>
        </r>
      </text>
    </comment>
    <comment ref="J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32,2</t>
        </r>
      </text>
    </comment>
    <comment ref="K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10,7</t>
        </r>
      </text>
    </comment>
    <comment ref="L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1,3</t>
        </r>
      </text>
    </comment>
    <comment ref="M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8,7</t>
        </r>
      </text>
    </comment>
    <comment ref="B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6</t>
        </r>
      </text>
    </comment>
    <comment ref="C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10,3</t>
        </r>
      </text>
    </comment>
    <comment ref="D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13,4</t>
        </r>
      </text>
    </comment>
    <comment ref="E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17,4</t>
        </r>
      </text>
    </comment>
    <comment ref="F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26,2</t>
        </r>
      </text>
    </comment>
    <comment ref="G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20,1</t>
        </r>
      </text>
    </comment>
    <comment ref="H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30,7</t>
        </r>
      </text>
    </comment>
    <comment ref="I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38,9</t>
        </r>
      </text>
    </comment>
    <comment ref="J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32,2</t>
        </r>
      </text>
    </comment>
    <comment ref="K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26,7</t>
        </r>
      </text>
    </comment>
    <comment ref="L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10,9</t>
        </r>
      </text>
    </comment>
    <comment ref="M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18,5</t>
        </r>
      </text>
    </comment>
    <comment ref="B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17,4</t>
        </r>
      </text>
    </comment>
    <comment ref="C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 / 7,5</t>
        </r>
      </text>
    </comment>
    <comment ref="D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7,9</t>
        </r>
      </text>
    </comment>
    <comment ref="E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20,1</t>
        </r>
      </text>
    </comment>
    <comment ref="F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50,1</t>
        </r>
      </text>
    </comment>
    <comment ref="G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34,4</t>
        </r>
      </text>
    </comment>
    <comment ref="H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50,7</t>
        </r>
      </text>
    </comment>
    <comment ref="I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31,9</t>
        </r>
      </text>
    </comment>
    <comment ref="J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26,7</t>
        </r>
      </text>
    </comment>
    <comment ref="K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31,9</t>
        </r>
      </text>
    </comment>
    <comment ref="L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12,1</t>
        </r>
      </text>
    </comment>
    <comment ref="M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23,6</t>
        </r>
      </text>
    </comment>
    <comment ref="B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5,4</t>
        </r>
      </text>
    </comment>
    <comment ref="C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5,4</t>
        </r>
      </text>
    </comment>
    <comment ref="D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12,2</t>
        </r>
      </text>
    </comment>
    <comment ref="E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27,9</t>
        </r>
      </text>
    </comment>
    <comment ref="F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10</t>
        </r>
      </text>
    </comment>
    <comment ref="G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30,1</t>
        </r>
      </text>
    </comment>
    <comment ref="H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19,6</t>
        </r>
      </text>
    </comment>
    <comment ref="I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30,5</t>
        </r>
      </text>
    </comment>
    <comment ref="J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27,4</t>
        </r>
      </text>
    </comment>
    <comment ref="K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13,1</t>
        </r>
      </text>
    </comment>
    <comment ref="M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11,9</t>
        </r>
      </text>
    </comment>
    <comment ref="B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38,2</t>
        </r>
      </text>
    </comment>
    <comment ref="C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4,3</t>
        </r>
      </text>
    </comment>
    <comment ref="D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29,3</t>
        </r>
      </text>
    </comment>
    <comment ref="E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14</t>
        </r>
      </text>
    </comment>
    <comment ref="F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21,1</t>
        </r>
      </text>
    </comment>
    <comment ref="G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70,5</t>
        </r>
      </text>
    </comment>
    <comment ref="H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17,7</t>
        </r>
      </text>
    </comment>
    <comment ref="I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29,3</t>
        </r>
      </text>
    </comment>
    <comment ref="J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31,3</t>
        </r>
      </text>
    </comment>
    <comment ref="K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24,7</t>
        </r>
      </text>
    </comment>
    <comment ref="L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2,9</t>
        </r>
      </text>
    </comment>
    <comment ref="M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7,5</t>
        </r>
      </text>
    </comment>
    <comment ref="B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13,7</t>
        </r>
      </text>
    </comment>
    <comment ref="C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17,5</t>
        </r>
      </text>
    </comment>
    <comment ref="D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9,5</t>
        </r>
      </text>
    </comment>
    <comment ref="E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17,1</t>
        </r>
      </text>
    </comment>
    <comment ref="F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13,3</t>
        </r>
      </text>
    </comment>
    <comment ref="G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26,1</t>
        </r>
      </text>
    </comment>
    <comment ref="H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27,5</t>
        </r>
      </text>
    </comment>
    <comment ref="I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12</t>
        </r>
      </text>
    </comment>
    <comment ref="J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11,4</t>
        </r>
      </text>
    </comment>
    <comment ref="K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11,4</t>
        </r>
      </text>
    </comment>
    <comment ref="L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25,1</t>
        </r>
      </text>
    </comment>
    <comment ref="M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12,2</t>
        </r>
      </text>
    </comment>
    <comment ref="B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11,4</t>
        </r>
      </text>
    </comment>
    <comment ref="C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18</t>
        </r>
      </text>
    </comment>
    <comment ref="D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14,5</t>
        </r>
      </text>
    </comment>
    <comment ref="E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40,1</t>
        </r>
      </text>
    </comment>
    <comment ref="F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24,7</t>
        </r>
      </text>
    </comment>
    <comment ref="G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60,8</t>
        </r>
      </text>
    </comment>
    <comment ref="H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23</t>
        </r>
      </text>
    </comment>
    <comment ref="I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10</t>
        </r>
      </text>
    </comment>
    <comment ref="J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15,6</t>
        </r>
      </text>
    </comment>
    <comment ref="K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18</t>
        </r>
      </text>
    </comment>
    <comment ref="M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21,6</t>
        </r>
      </text>
    </comment>
    <comment ref="B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45,3</t>
        </r>
      </text>
    </comment>
    <comment ref="C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57,1</t>
        </r>
      </text>
    </comment>
    <comment ref="D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25,5</t>
        </r>
      </text>
    </comment>
    <comment ref="E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20,2</t>
        </r>
      </text>
    </comment>
    <comment ref="F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8,2</t>
        </r>
      </text>
    </comment>
    <comment ref="G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25,7</t>
        </r>
      </text>
    </comment>
    <comment ref="H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32</t>
        </r>
      </text>
    </comment>
    <comment ref="I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52,2</t>
        </r>
      </text>
    </comment>
    <comment ref="J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31</t>
        </r>
      </text>
    </comment>
    <comment ref="K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18,1</t>
        </r>
      </text>
    </comment>
    <comment ref="L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53</t>
        </r>
      </text>
    </comment>
    <comment ref="M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6,6</t>
        </r>
      </text>
    </comment>
    <comment ref="C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14,1</t>
        </r>
      </text>
    </comment>
    <comment ref="D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0,3</t>
        </r>
      </text>
    </comment>
    <comment ref="E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11,2</t>
        </r>
      </text>
    </comment>
    <comment ref="F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8,5</t>
        </r>
      </text>
    </comment>
    <comment ref="G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39,1</t>
        </r>
      </text>
    </comment>
    <comment ref="H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0,9</t>
        </r>
      </text>
    </comment>
    <comment ref="I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37,9</t>
        </r>
      </text>
    </comment>
    <comment ref="J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3,9</t>
        </r>
      </text>
    </comment>
    <comment ref="K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23,3</t>
        </r>
      </text>
    </comment>
    <comment ref="L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35,2</t>
        </r>
      </text>
    </comment>
    <comment ref="M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13,4</t>
        </r>
      </text>
    </comment>
    <comment ref="B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1,1</t>
        </r>
      </text>
    </comment>
    <comment ref="C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7,4</t>
        </r>
      </text>
    </comment>
    <comment ref="D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22,2</t>
        </r>
      </text>
    </comment>
    <comment ref="E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12,1</t>
        </r>
      </text>
    </comment>
    <comment ref="F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38,5</t>
        </r>
      </text>
    </comment>
    <comment ref="G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22,5</t>
        </r>
      </text>
    </comment>
    <comment ref="H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38,4</t>
        </r>
      </text>
    </comment>
    <comment ref="I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27,7</t>
        </r>
      </text>
    </comment>
    <comment ref="J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39,5</t>
        </r>
      </text>
    </comment>
    <comment ref="K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8,4</t>
        </r>
      </text>
    </comment>
    <comment ref="L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23,5</t>
        </r>
      </text>
    </comment>
    <comment ref="M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24</t>
        </r>
      </text>
    </comment>
    <comment ref="B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5,2</t>
        </r>
      </text>
    </comment>
    <comment ref="C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3,5</t>
        </r>
      </text>
    </comment>
    <comment ref="D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11,6</t>
        </r>
      </text>
    </comment>
    <comment ref="E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14,4</t>
        </r>
      </text>
    </comment>
    <comment ref="F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51,2</t>
        </r>
      </text>
    </comment>
    <comment ref="G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54,3</t>
        </r>
      </text>
    </comment>
    <comment ref="H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36,2</t>
        </r>
      </text>
    </comment>
    <comment ref="I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14,2</t>
        </r>
      </text>
    </comment>
    <comment ref="J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10</t>
        </r>
      </text>
    </comment>
    <comment ref="K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14,4</t>
        </r>
      </text>
    </comment>
    <comment ref="L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45,7</t>
        </r>
      </text>
    </comment>
    <comment ref="M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7</t>
        </r>
      </text>
    </comment>
    <comment ref="B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16,5</t>
        </r>
      </text>
    </comment>
    <comment ref="C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16,1</t>
        </r>
      </text>
    </comment>
    <comment ref="D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11,5</t>
        </r>
      </text>
    </comment>
    <comment ref="E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14</t>
        </r>
      </text>
    </comment>
    <comment ref="F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35,2</t>
        </r>
      </text>
    </comment>
    <comment ref="G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4,2</t>
        </r>
      </text>
    </comment>
    <comment ref="H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35,2</t>
        </r>
      </text>
    </comment>
    <comment ref="I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37,6</t>
        </r>
      </text>
    </comment>
    <comment ref="J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30,2</t>
        </r>
      </text>
    </comment>
    <comment ref="K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22,2</t>
        </r>
      </text>
    </comment>
    <comment ref="L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5,4</t>
        </r>
      </text>
    </comment>
    <comment ref="M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17,6</t>
        </r>
      </text>
    </comment>
    <comment ref="B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20,2</t>
        </r>
      </text>
    </comment>
    <comment ref="C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14,8</t>
        </r>
      </text>
    </comment>
    <comment ref="D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8,7</t>
        </r>
      </text>
    </comment>
    <comment ref="E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24,3</t>
        </r>
      </text>
    </comment>
    <comment ref="F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17</t>
        </r>
      </text>
    </comment>
    <comment ref="G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14,4</t>
        </r>
      </text>
    </comment>
    <comment ref="H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52,5</t>
        </r>
      </text>
    </comment>
    <comment ref="I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21,6</t>
        </r>
      </text>
    </comment>
    <comment ref="J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23,8</t>
        </r>
      </text>
    </comment>
    <comment ref="K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58</t>
        </r>
      </text>
    </comment>
    <comment ref="L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15,1</t>
        </r>
      </text>
    </comment>
    <comment ref="M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10,6</t>
        </r>
      </text>
    </comment>
    <comment ref="B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19 / 17,8 </t>
        </r>
      </text>
    </comment>
    <comment ref="C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0,4</t>
        </r>
      </text>
    </comment>
    <comment ref="D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5,3</t>
        </r>
      </text>
    </comment>
    <comment ref="E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13</t>
        </r>
      </text>
    </comment>
    <comment ref="F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49</t>
        </r>
      </text>
    </comment>
    <comment ref="G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14,7</t>
        </r>
      </text>
    </comment>
    <comment ref="H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3,2</t>
        </r>
      </text>
    </comment>
    <comment ref="I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20,2</t>
        </r>
      </text>
    </comment>
    <comment ref="J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61,2</t>
        </r>
      </text>
    </comment>
    <comment ref="K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21,1</t>
        </r>
      </text>
    </comment>
    <comment ref="L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42</t>
        </r>
      </text>
    </comment>
    <comment ref="M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2,1</t>
        </r>
      </text>
    </comment>
    <comment ref="B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2,2</t>
        </r>
      </text>
    </comment>
    <comment ref="C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14,2</t>
        </r>
      </text>
    </comment>
    <comment ref="D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5,8</t>
        </r>
      </text>
    </comment>
    <comment ref="E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12,8</t>
        </r>
      </text>
    </comment>
    <comment ref="F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57</t>
        </r>
      </text>
    </comment>
    <comment ref="G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25,2</t>
        </r>
      </text>
    </comment>
    <comment ref="H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10</t>
        </r>
      </text>
    </comment>
    <comment ref="I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27,1</t>
        </r>
      </text>
    </comment>
    <comment ref="J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31,8</t>
        </r>
      </text>
    </comment>
    <comment ref="K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26,8</t>
        </r>
      </text>
    </comment>
    <comment ref="L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22,7</t>
        </r>
      </text>
    </comment>
    <comment ref="M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6,4</t>
        </r>
      </text>
    </comment>
    <comment ref="B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15,3</t>
        </r>
      </text>
    </comment>
    <comment ref="C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0,8</t>
        </r>
      </text>
    </comment>
    <comment ref="D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15,3</t>
        </r>
      </text>
    </comment>
    <comment ref="E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11,4</t>
        </r>
      </text>
    </comment>
    <comment ref="F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17</t>
        </r>
      </text>
    </comment>
    <comment ref="G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27,3</t>
        </r>
      </text>
    </comment>
    <comment ref="H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9,5</t>
        </r>
      </text>
    </comment>
    <comment ref="I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27,2</t>
        </r>
      </text>
    </comment>
    <comment ref="J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37,2</t>
        </r>
      </text>
    </comment>
    <comment ref="K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44,8</t>
        </r>
      </text>
    </comment>
    <comment ref="L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20,5</t>
        </r>
      </text>
    </comment>
    <comment ref="M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20,8</t>
        </r>
      </text>
    </comment>
    <comment ref="B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10,1</t>
        </r>
      </text>
    </comment>
    <comment ref="C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11,3</t>
        </r>
      </text>
    </comment>
    <comment ref="D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22,1</t>
        </r>
      </text>
    </comment>
    <comment ref="E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15,7</t>
        </r>
      </text>
    </comment>
    <comment ref="F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48</t>
        </r>
      </text>
    </comment>
    <comment ref="G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6,2</t>
        </r>
      </text>
    </comment>
    <comment ref="H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4,6</t>
        </r>
      </text>
    </comment>
    <comment ref="I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22,2</t>
        </r>
      </text>
    </comment>
    <comment ref="J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53,3</t>
        </r>
      </text>
    </comment>
    <comment ref="K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19,8</t>
        </r>
      </text>
    </comment>
    <comment ref="L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14,8</t>
        </r>
      </text>
    </comment>
    <comment ref="M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63,3</t>
        </r>
      </text>
    </comment>
    <comment ref="B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23,1</t>
        </r>
      </text>
    </comment>
    <comment ref="C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4,5</t>
        </r>
      </text>
    </comment>
    <comment ref="D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15,7</t>
        </r>
      </text>
    </comment>
    <comment ref="E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12,9</t>
        </r>
      </text>
    </comment>
    <comment ref="F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40,6</t>
        </r>
      </text>
    </comment>
    <comment ref="G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54,5</t>
        </r>
      </text>
    </comment>
    <comment ref="H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117,5
EL DIA DE MÉS PRECIPITACIÓ REGISTRADA</t>
        </r>
      </text>
    </comment>
    <comment ref="I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24,9</t>
        </r>
      </text>
    </comment>
    <comment ref="J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79</t>
        </r>
      </text>
    </comment>
    <comment ref="K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19</t>
        </r>
      </text>
    </comment>
    <comment ref="L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32,4</t>
        </r>
      </text>
    </comment>
    <comment ref="M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15,3</t>
        </r>
      </text>
    </comment>
    <comment ref="B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0,4</t>
        </r>
      </text>
    </comment>
    <comment ref="C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23</t>
        </r>
      </text>
    </comment>
    <comment ref="D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27,4</t>
        </r>
      </text>
    </comment>
    <comment ref="E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24,4</t>
        </r>
      </text>
    </comment>
    <comment ref="F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16,1</t>
        </r>
      </text>
    </comment>
    <comment ref="G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21,4</t>
        </r>
      </text>
    </comment>
    <comment ref="H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13</t>
        </r>
      </text>
    </comment>
    <comment ref="I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20,8</t>
        </r>
      </text>
    </comment>
    <comment ref="J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55,3</t>
        </r>
      </text>
    </comment>
    <comment ref="K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21,1</t>
        </r>
      </text>
    </comment>
    <comment ref="L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12,7</t>
        </r>
      </text>
    </comment>
    <comment ref="M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0,7</t>
        </r>
      </text>
    </comment>
    <comment ref="B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37,8</t>
        </r>
      </text>
    </comment>
    <comment ref="C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30</t>
        </r>
      </text>
    </comment>
    <comment ref="D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1,7</t>
        </r>
      </text>
    </comment>
    <comment ref="E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12,4</t>
        </r>
      </text>
    </comment>
    <comment ref="F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14,5</t>
        </r>
      </text>
    </comment>
    <comment ref="G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24,5</t>
        </r>
      </text>
    </comment>
    <comment ref="H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39</t>
        </r>
      </text>
    </comment>
    <comment ref="I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8,9</t>
        </r>
      </text>
    </comment>
    <comment ref="J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34</t>
        </r>
      </text>
    </comment>
    <comment ref="K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64,5</t>
        </r>
      </text>
    </comment>
    <comment ref="L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52,9</t>
        </r>
      </text>
    </comment>
    <comment ref="M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31 / 1,5</t>
        </r>
      </text>
    </comment>
    <comment ref="B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17,7</t>
        </r>
      </text>
    </comment>
    <comment ref="C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5,5</t>
        </r>
      </text>
    </comment>
    <comment ref="D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0,9</t>
        </r>
      </text>
    </comment>
    <comment ref="E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11,6</t>
        </r>
      </text>
    </comment>
    <comment ref="F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20,5</t>
        </r>
      </text>
    </comment>
    <comment ref="G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21,1</t>
        </r>
      </text>
    </comment>
    <comment ref="H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15,6</t>
        </r>
      </text>
    </comment>
    <comment ref="I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44,9</t>
        </r>
      </text>
    </comment>
    <comment ref="J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21</t>
        </r>
      </text>
    </comment>
    <comment ref="K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9,9</t>
        </r>
      </text>
    </comment>
    <comment ref="L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22,5</t>
        </r>
      </text>
    </comment>
    <comment ref="M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23,2</t>
        </r>
      </text>
    </comment>
    <comment ref="B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26,4</t>
        </r>
      </text>
    </comment>
    <comment ref="C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5</t>
        </r>
      </text>
    </comment>
    <comment ref="D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26 / 10,7</t>
        </r>
      </text>
    </comment>
    <comment ref="E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17,7</t>
        </r>
      </text>
    </comment>
    <comment ref="F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22,5</t>
        </r>
      </text>
    </comment>
    <comment ref="G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32,6</t>
        </r>
      </text>
    </comment>
    <comment ref="H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74,6</t>
        </r>
      </text>
    </comment>
    <comment ref="I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40</t>
        </r>
      </text>
    </comment>
    <comment ref="J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30,7</t>
        </r>
      </text>
    </comment>
    <comment ref="K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94,7</t>
        </r>
      </text>
    </comment>
    <comment ref="L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44,3</t>
        </r>
      </text>
    </comment>
    <comment ref="M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 34,4</t>
        </r>
      </text>
    </comment>
    <comment ref="B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24,1</t>
        </r>
      </text>
    </comment>
    <comment ref="C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</t>
        </r>
      </text>
    </comment>
    <comment ref="D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0,8</t>
        </r>
      </text>
    </comment>
    <comment ref="E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16,5</t>
        </r>
      </text>
    </comment>
    <comment ref="F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24,1</t>
        </r>
      </text>
    </comment>
    <comment ref="G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49,4</t>
        </r>
      </text>
    </comment>
    <comment ref="H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25,1</t>
        </r>
      </text>
    </comment>
    <comment ref="I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23</t>
        </r>
      </text>
    </comment>
    <comment ref="J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69,3</t>
        </r>
      </text>
    </comment>
    <comment ref="K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20,8</t>
        </r>
      </text>
    </comment>
    <comment ref="L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13,6</t>
        </r>
      </text>
    </comment>
    <comment ref="M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59</t>
        </r>
      </text>
    </comment>
    <comment ref="B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 / 7,2</t>
        </r>
      </text>
    </comment>
    <comment ref="C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3,6</t>
        </r>
      </text>
    </comment>
    <comment ref="D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2,4</t>
        </r>
      </text>
    </comment>
    <comment ref="E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23</t>
        </r>
      </text>
    </comment>
    <comment ref="F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22</t>
        </r>
      </text>
    </comment>
    <comment ref="G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82,4</t>
        </r>
      </text>
    </comment>
    <comment ref="H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4,7</t>
        </r>
      </text>
    </comment>
    <comment ref="I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33,4</t>
        </r>
      </text>
    </comment>
    <comment ref="J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17,3</t>
        </r>
      </text>
    </comment>
    <comment ref="K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18 / 20,6</t>
        </r>
      </text>
    </comment>
    <comment ref="L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6,3</t>
        </r>
      </text>
    </comment>
    <comment ref="M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27,7</t>
        </r>
      </text>
    </comment>
    <comment ref="B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46,2</t>
        </r>
      </text>
    </comment>
    <comment ref="D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3,4</t>
        </r>
      </text>
    </comment>
    <comment ref="E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15</t>
        </r>
      </text>
    </comment>
    <comment ref="F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21,9</t>
        </r>
      </text>
    </comment>
    <comment ref="G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10 / 4,4</t>
        </r>
      </text>
    </comment>
    <comment ref="H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22,8</t>
        </r>
      </text>
    </comment>
    <comment ref="I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24,8</t>
        </r>
      </text>
    </comment>
    <comment ref="J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46,8</t>
        </r>
      </text>
    </comment>
    <comment ref="K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38,5</t>
        </r>
      </text>
    </comment>
    <comment ref="L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46,8</t>
        </r>
      </text>
    </comment>
    <comment ref="M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2</t>
        </r>
      </text>
    </comment>
    <comment ref="B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2,8</t>
        </r>
      </text>
    </comment>
    <comment ref="D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11,3</t>
        </r>
      </text>
    </comment>
    <comment ref="E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24,8</t>
        </r>
      </text>
    </comment>
    <comment ref="F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33,6</t>
        </r>
      </text>
    </comment>
    <comment ref="G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/19,4</t>
        </r>
      </text>
    </comment>
    <comment ref="H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5,6</t>
        </r>
      </text>
    </comment>
    <comment ref="I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9,8</t>
        </r>
      </text>
    </comment>
    <comment ref="J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24,5</t>
        </r>
      </text>
    </comment>
    <comment ref="K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12,8</t>
        </r>
      </text>
    </comment>
    <comment ref="L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14</t>
        </r>
      </text>
    </comment>
    <comment ref="M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29,4</t>
        </r>
      </text>
    </comment>
    <comment ref="B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22,9</t>
        </r>
      </text>
    </comment>
    <comment ref="C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9,5</t>
        </r>
      </text>
    </comment>
    <comment ref="D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18</t>
        </r>
      </text>
    </comment>
    <comment ref="E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10,7</t>
        </r>
      </text>
    </comment>
    <comment ref="F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11,5</t>
        </r>
      </text>
    </comment>
    <comment ref="G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6,2</t>
        </r>
      </text>
    </comment>
    <comment ref="H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14 / 16,6</t>
        </r>
      </text>
    </comment>
    <comment ref="I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55</t>
        </r>
      </text>
    </comment>
    <comment ref="J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/26,3</t>
        </r>
      </text>
    </comment>
    <comment ref="K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32,1</t>
        </r>
      </text>
    </comment>
    <comment ref="L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12,5</t>
        </r>
      </text>
    </comment>
    <comment ref="M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29,5</t>
        </r>
      </text>
    </comment>
    <comment ref="B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7,7</t>
        </r>
      </text>
    </comment>
    <comment ref="C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5,7</t>
        </r>
      </text>
    </comment>
    <comment ref="D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6,1</t>
        </r>
      </text>
    </comment>
    <comment ref="E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28,9</t>
        </r>
      </text>
    </comment>
    <comment ref="F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18,5</t>
        </r>
      </text>
    </comment>
    <comment ref="G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21,3</t>
        </r>
      </text>
    </comment>
    <comment ref="H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43</t>
        </r>
      </text>
    </comment>
    <comment ref="I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13, 9</t>
        </r>
      </text>
    </comment>
    <comment ref="J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7,8</t>
        </r>
      </text>
    </comment>
    <comment ref="K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31,7</t>
        </r>
      </text>
    </comment>
    <comment ref="L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20,7</t>
        </r>
      </text>
    </comment>
    <comment ref="M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21,5</t>
        </r>
      </text>
    </comment>
    <comment ref="B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11</t>
        </r>
      </text>
    </comment>
    <comment ref="C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22,8</t>
        </r>
      </text>
    </comment>
    <comment ref="D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6,8</t>
        </r>
      </text>
    </comment>
    <comment ref="E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16</t>
        </r>
      </text>
    </comment>
    <comment ref="F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20,7</t>
        </r>
      </text>
    </comment>
    <comment ref="G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33,6</t>
        </r>
      </text>
    </comment>
    <comment ref="H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14,5</t>
        </r>
      </text>
    </comment>
    <comment ref="I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 26,8</t>
        </r>
      </text>
    </comment>
    <comment ref="J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44</t>
        </r>
      </text>
    </comment>
    <comment ref="K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43</t>
        </r>
      </text>
    </comment>
    <comment ref="L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31,1</t>
        </r>
      </text>
    </comment>
    <comment ref="M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62</t>
        </r>
      </text>
    </comment>
    <comment ref="B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1,7</t>
        </r>
      </text>
    </comment>
    <comment ref="C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17,8</t>
        </r>
      </text>
    </comment>
    <comment ref="D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15,3</t>
        </r>
      </text>
    </comment>
    <comment ref="E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17,1</t>
        </r>
      </text>
    </comment>
    <comment ref="F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14</t>
        </r>
      </text>
    </comment>
    <comment ref="G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51,4</t>
        </r>
      </text>
    </comment>
    <comment ref="H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63,5</t>
        </r>
      </text>
    </comment>
    <comment ref="I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21</t>
        </r>
      </text>
    </comment>
    <comment ref="J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32,9</t>
        </r>
      </text>
    </comment>
    <comment ref="K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10,1</t>
        </r>
      </text>
    </comment>
    <comment ref="L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1,9</t>
        </r>
      </text>
    </comment>
    <comment ref="M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7,9</t>
        </r>
      </text>
    </comment>
    <comment ref="C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4,9</t>
        </r>
      </text>
    </comment>
    <comment ref="D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17,3</t>
        </r>
      </text>
    </comment>
    <comment ref="E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3,2</t>
        </r>
      </text>
    </comment>
    <comment ref="F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17,1</t>
        </r>
      </text>
    </comment>
    <comment ref="G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13,6</t>
        </r>
      </text>
    </comment>
    <comment ref="H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35,8</t>
        </r>
      </text>
    </comment>
    <comment ref="I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27 / 29,1
</t>
        </r>
      </text>
    </comment>
    <comment ref="J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51,7</t>
        </r>
      </text>
    </comment>
    <comment ref="K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32,4</t>
        </r>
      </text>
    </comment>
    <comment ref="L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18,2</t>
        </r>
      </text>
    </comment>
    <comment ref="M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3,8</t>
        </r>
      </text>
    </comment>
    <comment ref="B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36</t>
        </r>
      </text>
    </comment>
    <comment ref="C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2,7</t>
        </r>
      </text>
    </comment>
    <comment ref="D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8</t>
        </r>
      </text>
    </comment>
    <comment ref="E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28,3</t>
        </r>
      </text>
    </comment>
    <comment ref="F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17,9</t>
        </r>
      </text>
    </comment>
    <comment ref="G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17,8</t>
        </r>
      </text>
    </comment>
    <comment ref="H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/ 33,4</t>
        </r>
      </text>
    </comment>
    <comment ref="I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19,3</t>
        </r>
      </text>
    </comment>
    <comment ref="J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20,7</t>
        </r>
      </text>
    </comment>
    <comment ref="K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18,1</t>
        </r>
      </text>
    </comment>
    <comment ref="L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6,7</t>
        </r>
      </text>
    </comment>
    <comment ref="M7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/ 6,7</t>
        </r>
      </text>
    </comment>
    <comment ref="B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11,6</t>
        </r>
      </text>
    </comment>
    <comment ref="C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8,7</t>
        </r>
      </text>
    </comment>
    <comment ref="D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18</t>
        </r>
      </text>
    </comment>
    <comment ref="E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44,9</t>
        </r>
      </text>
    </comment>
    <comment ref="F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40,1</t>
        </r>
      </text>
    </comment>
    <comment ref="G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10,8</t>
        </r>
      </text>
    </comment>
    <comment ref="H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/ 5,1</t>
        </r>
      </text>
    </comment>
    <comment ref="I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12,1</t>
        </r>
      </text>
    </comment>
    <comment ref="J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3,3</t>
        </r>
      </text>
    </comment>
    <comment ref="K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40,7</t>
        </r>
      </text>
    </comment>
    <comment ref="L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11,6</t>
        </r>
      </text>
    </comment>
    <comment ref="M7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0,6</t>
        </r>
      </text>
    </comment>
    <comment ref="B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16,8</t>
        </r>
      </text>
    </comment>
    <comment ref="C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10,7</t>
        </r>
      </text>
    </comment>
    <comment ref="D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22,8</t>
        </r>
      </text>
    </comment>
    <comment ref="E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17,9</t>
        </r>
      </text>
    </comment>
    <comment ref="F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38,4</t>
        </r>
      </text>
    </comment>
    <comment ref="G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24,6</t>
        </r>
      </text>
    </comment>
    <comment ref="H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22,8</t>
        </r>
      </text>
    </comment>
    <comment ref="I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20,5</t>
        </r>
      </text>
    </comment>
    <comment ref="J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19,9</t>
        </r>
      </text>
    </comment>
    <comment ref="K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 41</t>
        </r>
      </text>
    </comment>
    <comment ref="L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19,4</t>
        </r>
      </text>
    </comment>
    <comment ref="M7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10,2</t>
        </r>
      </text>
    </comment>
    <comment ref="B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14,1</t>
        </r>
      </text>
    </comment>
    <comment ref="C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15,3</t>
        </r>
      </text>
    </comment>
    <comment ref="D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34</t>
        </r>
      </text>
    </comment>
    <comment ref="E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15,8</t>
        </r>
      </text>
    </comment>
    <comment ref="F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14,9</t>
        </r>
      </text>
    </comment>
    <comment ref="G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33,3</t>
        </r>
      </text>
    </comment>
    <comment ref="H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19,4</t>
        </r>
      </text>
    </comment>
    <comment ref="I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38,2</t>
        </r>
      </text>
    </comment>
    <comment ref="J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12,7</t>
        </r>
      </text>
    </comment>
    <comment ref="K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/ 45,5</t>
        </r>
      </text>
    </comment>
    <comment ref="L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3</t>
        </r>
      </text>
    </comment>
    <comment ref="M8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14,5</t>
        </r>
      </text>
    </comment>
    <comment ref="B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8,5</t>
        </r>
      </text>
    </comment>
    <comment ref="C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16,7</t>
        </r>
      </text>
    </comment>
    <comment ref="D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15,5</t>
        </r>
      </text>
    </comment>
    <comment ref="E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11,8</t>
        </r>
      </text>
    </comment>
    <comment ref="F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24,8</t>
        </r>
      </text>
    </comment>
    <comment ref="G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41,3</t>
        </r>
      </text>
    </comment>
    <comment ref="H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12,3</t>
        </r>
      </text>
    </comment>
    <comment ref="I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76,8</t>
        </r>
      </text>
    </comment>
    <comment ref="J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/ 65,6</t>
        </r>
      </text>
    </comment>
    <comment ref="K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46</t>
        </r>
      </text>
    </comment>
    <comment ref="L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12,3</t>
        </r>
      </text>
    </comment>
    <comment ref="M8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14,6</t>
        </r>
      </text>
    </comment>
    <comment ref="B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17,6</t>
        </r>
      </text>
    </comment>
    <comment ref="C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2,8</t>
        </r>
      </text>
    </comment>
    <comment ref="D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/ 36,6</t>
        </r>
      </text>
    </comment>
    <comment ref="E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10,4</t>
        </r>
      </text>
    </comment>
    <comment ref="F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29,4</t>
        </r>
      </text>
    </comment>
    <comment ref="G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24,7</t>
        </r>
      </text>
    </comment>
    <comment ref="H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43</t>
        </r>
      </text>
    </comment>
    <comment ref="I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17,1</t>
        </r>
      </text>
    </comment>
    <comment ref="J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5,5</t>
        </r>
      </text>
    </comment>
    <comment ref="K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31</t>
        </r>
      </text>
    </comment>
    <comment ref="L8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73</t>
        </r>
      </text>
    </comment>
    <comment ref="B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7,1</t>
        </r>
      </text>
    </comment>
    <comment ref="C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3,6</t>
        </r>
      </text>
    </comment>
    <comment ref="D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36,1</t>
        </r>
      </text>
    </comment>
    <comment ref="E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17</t>
        </r>
      </text>
    </comment>
    <comment ref="F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46,5</t>
        </r>
      </text>
    </comment>
    <comment ref="G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25,7</t>
        </r>
      </text>
    </comment>
    <comment ref="H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5 / 1,9</t>
        </r>
      </text>
    </comment>
    <comment ref="I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43,7</t>
        </r>
      </text>
    </comment>
    <comment ref="J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51,5</t>
        </r>
      </text>
    </comment>
    <comment ref="K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24,1</t>
        </r>
      </text>
    </comment>
    <comment ref="L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8</t>
        </r>
      </text>
    </comment>
    <comment ref="M8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/ 0,4</t>
        </r>
      </text>
    </comment>
    <comment ref="B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19/ 23,3</t>
        </r>
      </text>
    </comment>
    <comment ref="C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3,7</t>
        </r>
      </text>
    </comment>
    <comment ref="D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33,4</t>
        </r>
      </text>
    </comment>
    <comment ref="E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40,4</t>
        </r>
      </text>
    </comment>
    <comment ref="F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/ 33,2</t>
        </r>
      </text>
    </comment>
    <comment ref="G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16,1</t>
        </r>
      </text>
    </comment>
    <comment ref="H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17</t>
        </r>
      </text>
    </comment>
    <comment ref="I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93,8</t>
        </r>
      </text>
    </comment>
    <comment ref="J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/ 23,2</t>
        </r>
      </text>
    </comment>
    <comment ref="K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19</t>
        </r>
      </text>
    </comment>
    <comment ref="L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28</t>
        </r>
      </text>
    </comment>
    <comment ref="M8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 / 5,3</t>
        </r>
      </text>
    </comment>
    <comment ref="B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22,3</t>
        </r>
      </text>
    </comment>
    <comment ref="C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9,1</t>
        </r>
      </text>
    </comment>
    <comment ref="D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/ 4,2</t>
        </r>
      </text>
    </comment>
    <comment ref="E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 / 14,9</t>
        </r>
      </text>
    </comment>
    <comment ref="F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/ 17,7</t>
        </r>
      </text>
    </comment>
    <comment ref="G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/ 21,8</t>
        </r>
      </text>
    </comment>
    <comment ref="H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/ 30,4</t>
        </r>
      </text>
    </comment>
    <comment ref="I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57,5</t>
        </r>
      </text>
    </comment>
    <comment ref="J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/ 70,5</t>
        </r>
      </text>
    </comment>
    <comment ref="K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7,5</t>
        </r>
      </text>
    </comment>
    <comment ref="L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/ 24,2</t>
        </r>
      </text>
    </comment>
    <comment ref="M8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/ 4,3</t>
        </r>
      </text>
    </comment>
    <comment ref="B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10,6</t>
        </r>
      </text>
    </comment>
    <comment ref="C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/ 7,5</t>
        </r>
      </text>
    </comment>
    <comment ref="D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/ 18,9</t>
        </r>
      </text>
    </comment>
    <comment ref="E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 22 l</t>
        </r>
      </text>
    </comment>
    <comment ref="F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/ 14 l</t>
        </r>
      </text>
    </comment>
    <comment ref="G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19, 3l</t>
        </r>
      </text>
    </comment>
    <comment ref="H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/36, 9</t>
        </r>
      </text>
    </comment>
    <comment ref="I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/ 32,2</t>
        </r>
      </text>
    </comment>
    <comment ref="J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34,1</t>
        </r>
      </text>
    </comment>
    <comment ref="K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/ 4,8</t>
        </r>
      </text>
    </comment>
    <comment ref="L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26,4</t>
        </r>
      </text>
    </comment>
    <comment ref="M8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0,7</t>
        </r>
      </text>
    </comment>
    <comment ref="B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/ 2,2</t>
        </r>
      </text>
    </comment>
    <comment ref="C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/ 8</t>
        </r>
      </text>
    </comment>
    <comment ref="D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Dia16 / 15,3</t>
        </r>
      </text>
    </comment>
    <comment ref="E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/ 22,1</t>
        </r>
      </text>
    </comment>
    <comment ref="F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14,8</t>
        </r>
      </text>
    </comment>
    <comment ref="G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/ 9,4</t>
        </r>
      </text>
    </comment>
    <comment ref="H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/ 45,8</t>
        </r>
      </text>
    </comment>
    <comment ref="I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/ 12,8</t>
        </r>
      </text>
    </comment>
    <comment ref="J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/ 97</t>
        </r>
      </text>
    </comment>
    <comment ref="K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24,8</t>
        </r>
      </text>
    </comment>
    <comment ref="L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/ 34,9</t>
        </r>
      </text>
    </comment>
    <comment ref="M8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/ 8,8</t>
        </r>
      </text>
    </comment>
    <comment ref="B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9,8 l.</t>
        </r>
      </text>
    </comment>
    <comment ref="C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20l.</t>
        </r>
      </text>
    </comment>
    <comment ref="D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34,4 l.</t>
        </r>
      </text>
    </comment>
    <comment ref="E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20,4 l.</t>
        </r>
      </text>
    </comment>
    <comment ref="F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6,2l.</t>
        </r>
      </text>
    </comment>
    <comment ref="G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12,2 l.</t>
        </r>
      </text>
    </comment>
    <comment ref="H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5,4 l.</t>
        </r>
      </text>
    </comment>
    <comment ref="I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 30,6 l.</t>
        </r>
      </text>
    </comment>
    <comment ref="J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39,6 l.</t>
        </r>
      </text>
    </comment>
    <comment ref="K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33,2 l.</t>
        </r>
      </text>
    </comment>
    <comment ref="L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4 7,8 l.</t>
        </r>
      </text>
    </comment>
    <comment ref="M8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2,6 l.</t>
        </r>
      </text>
    </comment>
    <comment ref="B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47,8 l.</t>
        </r>
      </text>
    </comment>
    <comment ref="C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31,4 l.</t>
        </r>
      </text>
    </comment>
    <comment ref="D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 24,4 l.</t>
        </r>
      </text>
    </comment>
    <comment ref="E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 20,8 l.</t>
        </r>
      </text>
    </comment>
    <comment ref="F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 45,4 l.</t>
        </r>
      </text>
    </comment>
    <comment ref="G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 49,6 l.</t>
        </r>
      </text>
    </comment>
    <comment ref="H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 34 l.</t>
        </r>
      </text>
    </comment>
    <comment ref="I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 37,2 l.</t>
        </r>
      </text>
    </comment>
    <comment ref="J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 44,8 l.</t>
        </r>
      </text>
    </comment>
    <comment ref="K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 44,4</t>
        </r>
      </text>
    </comment>
    <comment ref="L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 17 l.</t>
        </r>
      </text>
    </comment>
    <comment ref="M8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 3,4 l.</t>
        </r>
      </text>
    </comment>
    <comment ref="B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 2,4 l.</t>
        </r>
      </text>
    </comment>
    <comment ref="C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 1  3,2 l.</t>
        </r>
      </text>
    </comment>
    <comment ref="D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 7,4 l.</t>
        </r>
      </text>
    </comment>
    <comment ref="E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 14,2 l.</t>
        </r>
      </text>
    </comment>
    <comment ref="F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  15 l.</t>
        </r>
      </text>
    </comment>
    <comment ref="G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 10 l.</t>
        </r>
      </text>
    </comment>
    <comment ref="H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 14,9 l</t>
        </r>
      </text>
    </comment>
    <comment ref="I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 29,8 l.</t>
        </r>
      </text>
    </comment>
    <comment ref="J90" authorId="0" shapeId="0">
      <text>
        <r>
          <rPr>
            <sz val="10"/>
            <rFont val="Arial"/>
            <family val="2"/>
          </rPr>
          <t>Dia 1  15 l.</t>
        </r>
      </text>
    </comment>
    <comment ref="K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 60,4 l.</t>
        </r>
      </text>
    </comment>
    <comment ref="L9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  21,4 l.</t>
        </r>
      </text>
    </comment>
    <comment ref="M90" authorId="0" shapeId="0">
      <text>
        <r>
          <rPr>
            <sz val="10"/>
            <rFont val="Arial"/>
            <family val="2"/>
          </rPr>
          <t>Portatil:
Dia 20  30,6 l.</t>
        </r>
      </text>
    </comment>
    <comment ref="B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 40,8 l.</t>
        </r>
      </text>
    </comment>
    <comment ref="C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ip.</t>
        </r>
      </text>
    </comment>
    <comment ref="D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 9,8 l.</t>
        </r>
      </text>
    </comment>
    <comment ref="E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 18,8 l.</t>
        </r>
      </text>
    </comment>
    <comment ref="F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  44,8 l.</t>
        </r>
      </text>
    </comment>
    <comment ref="G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  65 l.</t>
        </r>
      </text>
    </comment>
    <comment ref="H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 17,6 l</t>
        </r>
      </text>
    </comment>
    <comment ref="I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 112 l.</t>
        </r>
      </text>
    </comment>
    <comment ref="J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 12,4 l.</t>
        </r>
      </text>
    </comment>
    <comment ref="K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 13,4 l.</t>
        </r>
      </text>
    </comment>
    <comment ref="L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 20,2 l.</t>
        </r>
      </text>
    </comment>
    <comment ref="M9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 2.5 l.</t>
        </r>
      </text>
    </comment>
    <comment ref="B9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7,6</t>
        </r>
      </text>
    </comment>
    <comment ref="C9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  12 l.</t>
        </r>
      </text>
    </comment>
    <comment ref="D9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 6,9 l.</t>
        </r>
      </text>
    </comment>
    <comment ref="E9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 29,2 l.</t>
        </r>
      </text>
    </comment>
    <comment ref="F92" authorId="0" shapeId="0">
      <text>
        <r>
          <rPr>
            <sz val="10"/>
            <rFont val="Arial"/>
            <family val="2"/>
          </rPr>
          <t>Dia 30  16,6 l.</t>
        </r>
      </text>
    </comment>
    <comment ref="G92" authorId="0" shapeId="0">
      <text>
        <r>
          <rPr>
            <sz val="10"/>
            <rFont val="Arial"/>
            <family val="2"/>
          </rPr>
          <t>Dia 17  12,3 l.</t>
        </r>
      </text>
    </comment>
    <comment ref="H92" authorId="0" shapeId="0">
      <text>
        <r>
          <rPr>
            <sz val="10"/>
            <rFont val="Arial"/>
            <family val="2"/>
          </rPr>
          <t>Dia 31  8,3 l.</t>
        </r>
      </text>
    </comment>
    <comment ref="I92" authorId="0" shapeId="0">
      <text>
        <r>
          <rPr>
            <sz val="10"/>
            <rFont val="Arial"/>
            <family val="2"/>
          </rPr>
          <t>Dia 31  21,5 l.</t>
        </r>
      </text>
    </comment>
    <comment ref="J92" authorId="0" shapeId="0">
      <text>
        <r>
          <rPr>
            <sz val="10"/>
            <rFont val="Arial"/>
            <family val="2"/>
          </rPr>
          <t>Dia 6  30,3 l.
Gran pedregada per la seva intensitat, duració i tamany de la pedra (4/5 cm)</t>
        </r>
      </text>
    </comment>
    <comment ref="K92" authorId="0" shapeId="0">
      <text>
        <r>
          <rPr>
            <sz val="10"/>
            <rFont val="Arial"/>
            <family val="2"/>
          </rPr>
          <t>Dia 3  17,8 l.</t>
        </r>
      </text>
    </comment>
    <comment ref="L92" authorId="0" shapeId="0">
      <text>
        <r>
          <rPr>
            <sz val="10"/>
            <rFont val="Arial"/>
            <family val="2"/>
          </rPr>
          <t>Dia 23  23 l.</t>
        </r>
      </text>
    </comment>
    <comment ref="M92" authorId="0" shapeId="0">
      <text>
        <r>
          <rPr>
            <sz val="10"/>
            <rFont val="Arial"/>
            <family val="2"/>
          </rPr>
          <t>Dia 22  1,1 l.</t>
        </r>
      </text>
    </comment>
    <comment ref="B93" authorId="0" shapeId="0">
      <text>
        <r>
          <rPr>
            <sz val="10"/>
            <rFont val="Arial"/>
            <family val="2"/>
          </rPr>
          <t>Dia 10  2,8 l.</t>
        </r>
      </text>
    </comment>
    <comment ref="C93" authorId="0" shapeId="0">
      <text>
        <r>
          <rPr>
            <sz val="10"/>
            <rFont val="Arial"/>
            <family val="2"/>
          </rPr>
          <t>Dia 19  4,7 l.</t>
        </r>
      </text>
    </comment>
    <comment ref="D93" authorId="0" shapeId="0">
      <text>
        <r>
          <rPr>
            <sz val="10"/>
            <rFont val="Arial"/>
            <family val="2"/>
          </rPr>
          <t>Dia 11  22,7 l.</t>
        </r>
      </text>
    </comment>
    <comment ref="E93" authorId="0" shapeId="0">
      <text>
        <r>
          <rPr>
            <sz val="10"/>
            <rFont val="Arial"/>
            <family val="2"/>
          </rPr>
          <t>Dia 23  12,9 l.</t>
        </r>
      </text>
    </comment>
    <comment ref="F93" authorId="0" shapeId="0">
      <text>
        <r>
          <rPr>
            <sz val="10"/>
            <rFont val="Arial"/>
            <family val="2"/>
          </rPr>
          <t>Dia 24  47,8 l.</t>
        </r>
      </text>
    </comment>
    <comment ref="G93" authorId="0" shapeId="0">
      <text>
        <r>
          <rPr>
            <sz val="10"/>
            <rFont val="Arial"/>
            <family val="2"/>
          </rPr>
          <t>Dia 7   24,2 l.</t>
        </r>
      </text>
    </comment>
    <comment ref="H93" authorId="0" shapeId="0">
      <text>
        <r>
          <rPr>
            <sz val="10"/>
            <rFont val="Arial"/>
            <family val="2"/>
          </rPr>
          <t>Dia 31   13,9 l.</t>
        </r>
      </text>
    </comment>
    <comment ref="I93" authorId="0" shapeId="0">
      <text>
        <r>
          <rPr>
            <sz val="10"/>
            <rFont val="Arial"/>
            <family val="2"/>
          </rPr>
          <t>Dia 26  57 l.</t>
        </r>
      </text>
    </comment>
    <comment ref="J93" authorId="0" shapeId="0">
      <text>
        <r>
          <rPr>
            <sz val="10"/>
            <rFont val="Arial"/>
            <family val="2"/>
          </rPr>
          <t>Dia 23   71,2 l.</t>
        </r>
      </text>
    </comment>
    <comment ref="K93" authorId="0" shapeId="0">
      <text>
        <r>
          <rPr>
            <sz val="10"/>
            <rFont val="Arial"/>
            <family val="2"/>
          </rPr>
          <t>Dia 9  3.6 l.</t>
        </r>
      </text>
    </comment>
    <comment ref="L93" authorId="0" shapeId="0">
      <text>
        <r>
          <rPr>
            <sz val="10"/>
            <rFont val="Arial"/>
            <family val="2"/>
          </rPr>
          <t>Dia 25  8,5 l.</t>
        </r>
      </text>
    </comment>
    <comment ref="M93" authorId="0" shapeId="0">
      <text>
        <r>
          <rPr>
            <sz val="10"/>
            <rFont val="Arial"/>
            <family val="2"/>
          </rPr>
          <t>Dia 14   13,5 l.</t>
        </r>
      </text>
    </comment>
    <comment ref="B94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16  3 l.</t>
        </r>
      </text>
    </comment>
    <comment ref="C94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23   13,3 l.</t>
        </r>
      </text>
    </comment>
    <comment ref="D94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19  2,7 l.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J92" authorId="0" shapeId="0">
      <text>
        <r>
          <rPr>
            <sz val="10"/>
            <rFont val="Arial"/>
            <family val="2"/>
          </rPr>
          <t>Dia 6  30,3 l.
Gran pedregada per la seva intensitat, duració i tamany de la pedra (4/5 cm)</t>
        </r>
      </text>
    </comment>
  </commentList>
</comments>
</file>

<file path=xl/comments3.xml><?xml version="1.0" encoding="utf-8"?>
<comments xmlns="http://schemas.openxmlformats.org/spreadsheetml/2006/main">
  <authors>
    <author/>
    <author>ACER</author>
  </authors>
  <commentList>
    <comment ref="B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C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D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i 24</t>
        </r>
      </text>
    </comment>
    <comment ref="E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5</t>
        </r>
      </text>
    </comment>
    <comment ref="F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I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J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K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L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12,20 i 25</t>
        </r>
      </text>
    </comment>
    <comment ref="B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i 21</t>
        </r>
      </text>
    </comment>
    <comment ref="C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D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E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F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4</t>
        </r>
      </text>
    </comment>
    <comment ref="G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H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I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K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L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M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B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C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D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21</t>
        </r>
      </text>
    </comment>
    <comment ref="E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G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 17 i 26</t>
        </r>
      </text>
    </comment>
    <comment ref="I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14,20,22 i 27</t>
        </r>
      </text>
    </comment>
    <comment ref="J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26</t>
        </r>
      </text>
    </comment>
    <comment ref="K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L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M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B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C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27</t>
        </r>
      </text>
    </comment>
    <comment ref="D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E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F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G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 18 i 19</t>
        </r>
      </text>
    </comment>
    <comment ref="H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15,26 i 30</t>
        </r>
      </text>
    </comment>
    <comment ref="J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Ddia 27</t>
        </r>
      </text>
    </comment>
    <comment ref="K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L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23,24 i 25</t>
        </r>
      </text>
    </comment>
    <comment ref="M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B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C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D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E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2 </t>
        </r>
      </text>
    </comment>
    <comment ref="G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1,2,26 i 27</t>
        </r>
      </text>
    </comment>
    <comment ref="H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4,5,6 i 16</t>
        </r>
      </text>
    </comment>
    <comment ref="I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10,11 i 23</t>
        </r>
      </text>
    </comment>
    <comment ref="J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20,26,27,28 i 30</t>
        </r>
      </text>
    </comment>
    <comment ref="K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L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C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F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G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8,9,10 i 20</t>
        </r>
      </text>
    </comment>
    <comment ref="H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I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J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L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M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B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C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D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15</t>
        </r>
      </text>
    </comment>
    <comment ref="E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4,7 i 10</t>
        </r>
      </text>
    </comment>
    <comment ref="H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I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4,5,6 i 12</t>
        </r>
      </text>
    </comment>
    <comment ref="J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K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L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Diia 13,16,17,23 i 24</t>
        </r>
      </text>
    </comment>
    <comment ref="M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C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E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F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G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11</t>
        </r>
      </text>
    </comment>
    <comment ref="H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17</t>
        </r>
      </text>
    </comment>
    <comment ref="J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K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15</t>
        </r>
      </text>
    </comment>
    <comment ref="L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16,18,19 i 21</t>
        </r>
      </text>
    </comment>
    <comment ref="M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C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D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1,8, 10 i 11</t>
        </r>
      </text>
    </comment>
    <comment ref="E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H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9</t>
        </r>
      </text>
    </comment>
    <comment ref="I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15</t>
        </r>
      </text>
    </comment>
    <comment ref="J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K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25,26 i 27</t>
        </r>
      </text>
    </comment>
    <comment ref="L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17,21 i 22</t>
        </r>
      </text>
    </comment>
    <comment ref="M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9,10,21 i 22</t>
        </r>
      </text>
    </comment>
    <comment ref="B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10</t>
        </r>
      </text>
    </comment>
    <comment ref="C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D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1,3,4,6,8 i 12</t>
        </r>
      </text>
    </comment>
    <comment ref="E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28</t>
        </r>
      </text>
    </comment>
    <comment ref="F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H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</t>
        </r>
      </text>
    </comment>
    <comment ref="I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J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K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L15" authorId="0" shapeId="0">
      <text>
        <r>
          <rPr>
            <sz val="10"/>
            <rFont val="Arial"/>
            <family val="2"/>
          </rPr>
          <t xml:space="preserve">Portatil:
</t>
        </r>
      </text>
    </comment>
    <comment ref="M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B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C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D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E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G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23</t>
        </r>
      </text>
    </comment>
    <comment ref="I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14,20,21,22 i 23</t>
        </r>
      </text>
    </comment>
    <comment ref="J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K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L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B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D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E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8,9,10 i 13</t>
        </r>
      </text>
    </comment>
    <comment ref="F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G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I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J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K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L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M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i 10</t>
        </r>
      </text>
    </comment>
    <comment ref="C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3</t>
        </r>
      </text>
    </comment>
    <comment ref="D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E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G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3</t>
        </r>
      </text>
    </comment>
    <comment ref="H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</t>
        </r>
      </text>
    </comment>
    <comment ref="I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J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K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M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15</t>
        </r>
      </text>
    </comment>
    <comment ref="B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C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31</t>
        </r>
      </text>
    </comment>
    <comment ref="E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F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G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H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I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21</t>
        </r>
      </text>
    </comment>
    <comment ref="J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K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14</t>
        </r>
      </text>
    </comment>
    <comment ref="L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M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B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6,22 i 23</t>
        </r>
      </text>
    </comment>
    <comment ref="G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I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J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27,28 i 29</t>
        </r>
      </text>
    </comment>
    <comment ref="K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21</t>
        </r>
      </text>
    </comment>
    <comment ref="L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M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B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D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E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C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E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1i 7</t>
        </r>
      </text>
    </comment>
    <comment ref="F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4</t>
        </r>
      </text>
    </comment>
    <comment ref="G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10</t>
        </r>
      </text>
    </comment>
    <comment ref="I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24,26,27 i 30</t>
        </r>
      </text>
    </comment>
    <comment ref="J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K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L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M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E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G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2,3,7,8 i 21</t>
        </r>
      </text>
    </comment>
    <comment ref="H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8,9 i 10</t>
        </r>
      </text>
    </comment>
    <comment ref="I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J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K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27,28 i 31</t>
        </r>
      </text>
    </comment>
    <comment ref="L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Dia19</t>
        </r>
      </text>
    </comment>
    <comment ref="M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B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F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G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H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I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9,11 i 24</t>
        </r>
      </text>
    </comment>
    <comment ref="J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K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L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M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C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D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E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F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H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6,10 i 24</t>
        </r>
      </text>
    </comment>
    <comment ref="I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4,21,23 i 24</t>
        </r>
      </text>
    </comment>
    <comment ref="J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29</t>
        </r>
      </text>
    </comment>
    <comment ref="K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L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M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11</t>
        </r>
      </text>
    </comment>
    <comment ref="B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C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E27" authorId="0" shapeId="0">
      <text>
        <r>
          <rPr>
            <sz val="10"/>
            <rFont val="Arial"/>
            <family val="2"/>
          </rPr>
          <t>Dies 12 i 26</t>
        </r>
      </text>
    </comment>
    <comment ref="F27" authorId="0" shapeId="0">
      <text>
        <r>
          <rPr>
            <sz val="10"/>
            <rFont val="Arial"/>
            <family val="2"/>
          </rPr>
          <t>Dies 15 i 17</t>
        </r>
      </text>
    </comment>
    <comment ref="G27" authorId="0" shapeId="0">
      <text>
        <r>
          <rPr>
            <sz val="10"/>
            <rFont val="Arial"/>
            <family val="2"/>
          </rPr>
          <t>Dia 12</t>
        </r>
      </text>
    </comment>
    <comment ref="H27" authorId="0" shapeId="0">
      <text>
        <r>
          <rPr>
            <sz val="10"/>
            <rFont val="Arial"/>
            <family val="2"/>
          </rPr>
          <t>Dia 10</t>
        </r>
      </text>
    </comment>
    <comment ref="I27" authorId="0" shapeId="0">
      <text>
        <r>
          <rPr>
            <sz val="10"/>
            <rFont val="Arial"/>
            <family val="2"/>
          </rPr>
          <t>Dia 19</t>
        </r>
      </text>
    </comment>
    <comment ref="J27" authorId="0" shapeId="0">
      <text>
        <r>
          <rPr>
            <sz val="10"/>
            <rFont val="Arial"/>
            <family val="2"/>
          </rPr>
          <t>Dia 16</t>
        </r>
      </text>
    </comment>
    <comment ref="K27" authorId="0" shapeId="0">
      <text>
        <r>
          <rPr>
            <sz val="10"/>
            <rFont val="Arial"/>
            <family val="2"/>
          </rPr>
          <t>Dies 28,29 i 30</t>
        </r>
      </text>
    </comment>
    <comment ref="L27" authorId="0" shapeId="0">
      <text>
        <r>
          <rPr>
            <sz val="10"/>
            <rFont val="Arial"/>
            <family val="2"/>
          </rPr>
          <t>Dia 25</t>
        </r>
      </text>
    </comment>
    <comment ref="M27" authorId="0" shapeId="0">
      <text>
        <r>
          <rPr>
            <sz val="10"/>
            <rFont val="Arial"/>
            <family val="2"/>
          </rPr>
          <t>Diversos dies</t>
        </r>
      </text>
    </comment>
    <comment ref="B28" authorId="0" shapeId="0">
      <text>
        <r>
          <rPr>
            <sz val="10"/>
            <rFont val="Arial"/>
            <family val="2"/>
          </rPr>
          <t>Dies 10 i 11</t>
        </r>
      </text>
    </comment>
    <comment ref="C28" authorId="0" shapeId="0">
      <text>
        <r>
          <rPr>
            <sz val="10"/>
            <rFont val="Arial"/>
            <family val="2"/>
          </rPr>
          <t>Dia 17</t>
        </r>
      </text>
    </comment>
    <comment ref="D28" authorId="0" shapeId="0">
      <text>
        <r>
          <rPr>
            <sz val="10"/>
            <rFont val="Arial"/>
            <family val="2"/>
          </rPr>
          <t>Dies 12 i 15</t>
        </r>
      </text>
    </comment>
    <comment ref="E28" authorId="0" shapeId="0">
      <text>
        <r>
          <rPr>
            <sz val="10"/>
            <rFont val="Arial"/>
            <family val="2"/>
          </rPr>
          <t>Dia 25</t>
        </r>
      </text>
    </comment>
    <comment ref="F28" authorId="0" shapeId="0">
      <text>
        <r>
          <rPr>
            <sz val="10"/>
            <rFont val="Arial"/>
            <family val="2"/>
          </rPr>
          <t>Dia 8</t>
        </r>
      </text>
    </comment>
    <comment ref="G28" authorId="0" shapeId="0">
      <text>
        <r>
          <rPr>
            <sz val="10"/>
            <rFont val="Arial"/>
            <family val="2"/>
          </rPr>
          <t>Dia 22</t>
        </r>
      </text>
    </comment>
    <comment ref="H28" authorId="0" shapeId="0">
      <text>
        <r>
          <rPr>
            <sz val="10"/>
            <rFont val="Arial"/>
            <family val="2"/>
          </rPr>
          <t>Dies 18 i 30</t>
        </r>
      </text>
    </comment>
    <comment ref="I28" authorId="0" shapeId="0">
      <text>
        <r>
          <rPr>
            <sz val="10"/>
            <rFont val="Arial"/>
            <family val="2"/>
          </rPr>
          <t>Dia 31</t>
        </r>
      </text>
    </comment>
    <comment ref="J28" authorId="0" shapeId="0">
      <text>
        <r>
          <rPr>
            <sz val="10"/>
            <rFont val="Arial"/>
            <family val="2"/>
          </rPr>
          <t>Dia 25</t>
        </r>
      </text>
    </comment>
    <comment ref="K28" authorId="0" shapeId="0">
      <text>
        <r>
          <rPr>
            <sz val="10"/>
            <rFont val="Arial"/>
            <family val="2"/>
          </rPr>
          <t>Dia 27</t>
        </r>
      </text>
    </comment>
    <comment ref="L28" authorId="0" shapeId="0">
      <text>
        <r>
          <rPr>
            <sz val="10"/>
            <rFont val="Arial"/>
            <family val="2"/>
          </rPr>
          <t>Dia 28</t>
        </r>
      </text>
    </comment>
    <comment ref="M28" authorId="0" shapeId="0">
      <text>
        <r>
          <rPr>
            <sz val="10"/>
            <rFont val="Arial"/>
            <family val="2"/>
          </rPr>
          <t>Dies 4 i 5</t>
        </r>
      </text>
    </comment>
    <comment ref="B29" authorId="0" shapeId="0">
      <text>
        <r>
          <rPr>
            <sz val="10"/>
            <rFont val="Arial"/>
            <family val="2"/>
          </rPr>
          <t>Dia 24</t>
        </r>
      </text>
    </comment>
    <comment ref="C29" authorId="0" shapeId="0">
      <text>
        <r>
          <rPr>
            <sz val="10"/>
            <rFont val="Arial"/>
            <family val="2"/>
          </rPr>
          <t>Dies 25 i 26</t>
        </r>
      </text>
    </comment>
    <comment ref="D29" authorId="0" shapeId="0">
      <text>
        <r>
          <rPr>
            <sz val="10"/>
            <rFont val="Arial"/>
            <family val="2"/>
          </rPr>
          <t>Dia 5</t>
        </r>
      </text>
    </comment>
    <comment ref="E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21</t>
        </r>
      </text>
    </comment>
    <comment ref="F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5</t>
        </r>
      </text>
    </comment>
    <comment ref="G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11, 12 i 22</t>
        </r>
      </text>
    </comment>
    <comment ref="H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18, 19 i 20</t>
        </r>
      </text>
    </comment>
    <comment ref="I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J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K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Diaa 23,24,30 i 31</t>
        </r>
      </text>
    </comment>
    <comment ref="L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M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B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Diaa 20</t>
        </r>
      </text>
    </comment>
    <comment ref="C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I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J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18</t>
        </r>
      </text>
    </comment>
    <comment ref="K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L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10,11,22 i 23</t>
        </r>
      </text>
    </comment>
    <comment ref="M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23,24,25 i 27</t>
        </r>
      </text>
    </comment>
    <comment ref="B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C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F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H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I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i 31</t>
        </r>
      </text>
    </comment>
    <comment ref="J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16</t>
        </r>
      </text>
    </comment>
    <comment ref="K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L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M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C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E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F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H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J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K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L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M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31</t>
        </r>
      </text>
    </comment>
    <comment ref="C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14</t>
        </r>
      </text>
    </comment>
    <comment ref="D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E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F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H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I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K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B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C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E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F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G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H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I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21</t>
        </r>
      </text>
    </comment>
    <comment ref="J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K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L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12,24 i 25</t>
        </r>
      </text>
    </comment>
    <comment ref="M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B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Dia12</t>
        </r>
      </text>
    </comment>
    <comment ref="C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29</t>
        </r>
      </text>
    </comment>
    <comment ref="D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E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F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I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J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K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13,20 i 26</t>
        </r>
      </text>
    </comment>
    <comment ref="L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4,15 i 30</t>
        </r>
      </text>
    </comment>
    <comment ref="M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B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30</t>
        </r>
      </text>
    </comment>
    <comment ref="C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D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F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H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I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J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K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L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M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B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C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18</t>
        </r>
      </text>
    </comment>
    <comment ref="E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26</t>
        </r>
      </text>
    </comment>
    <comment ref="F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G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H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1,3 i 9</t>
        </r>
      </text>
    </comment>
    <comment ref="J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L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M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23,29 i 30</t>
        </r>
      </text>
    </comment>
    <comment ref="B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21,22 i 23</t>
        </r>
      </text>
    </comment>
    <comment ref="C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D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13</t>
        </r>
      </text>
    </comment>
    <comment ref="F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H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I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K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25</t>
        </r>
      </text>
    </comment>
    <comment ref="L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C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26</t>
        </r>
      </text>
    </comment>
    <comment ref="D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E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F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G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I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K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L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31</t>
        </r>
      </text>
    </comment>
    <comment ref="B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16</t>
        </r>
      </text>
    </comment>
    <comment ref="C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D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F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G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I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J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K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20,21,22 i 24</t>
        </r>
      </text>
    </comment>
    <comment ref="M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B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1,25 i 26</t>
        </r>
      </text>
    </comment>
    <comment ref="C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D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E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F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8</t>
        </r>
      </text>
    </comment>
    <comment ref="H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I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J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K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L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M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18</t>
        </r>
      </text>
    </comment>
    <comment ref="C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D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21</t>
        </r>
      </text>
    </comment>
    <comment ref="E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G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H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I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26</t>
        </r>
      </text>
    </comment>
    <comment ref="J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12,19 i 20</t>
        </r>
      </text>
    </comment>
    <comment ref="L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B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F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G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H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I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22</t>
        </r>
      </text>
    </comment>
    <comment ref="J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 15</t>
        </r>
      </text>
    </comment>
    <comment ref="K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L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M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9,19 i 21</t>
        </r>
      </text>
    </comment>
    <comment ref="B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i 24</t>
        </r>
      </text>
    </comment>
    <comment ref="C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D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21</t>
        </r>
      </text>
    </comment>
    <comment ref="E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F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H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J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30</t>
        </r>
      </text>
    </comment>
    <comment ref="K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13</t>
        </r>
      </text>
    </comment>
    <comment ref="L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M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C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D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E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G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J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K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L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i 30</t>
        </r>
      </text>
    </comment>
    <comment ref="M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B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24,28 i 29</t>
        </r>
      </text>
    </comment>
    <comment ref="C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F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G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H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3</t>
        </r>
      </text>
    </comment>
    <comment ref="I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K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L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22,23 i 25</t>
        </r>
      </text>
    </comment>
    <comment ref="M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i 30</t>
        </r>
      </text>
    </comment>
    <comment ref="B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C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22</t>
        </r>
      </text>
    </comment>
    <comment ref="D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E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H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I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J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L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15,18,23,24 i 30</t>
        </r>
      </text>
    </comment>
    <comment ref="M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</t>
        </r>
      </text>
    </comment>
    <comment ref="B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5</t>
        </r>
      </text>
    </comment>
    <comment ref="E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F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13</t>
        </r>
      </text>
    </comment>
    <comment ref="H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I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J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K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L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16,22 i 29</t>
        </r>
      </text>
    </comment>
    <comment ref="M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23,27 i 29</t>
        </r>
      </text>
    </comment>
    <comment ref="B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C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21</t>
        </r>
      </text>
    </comment>
    <comment ref="D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E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F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15</t>
        </r>
      </text>
    </comment>
    <comment ref="G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I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15,16,18 i 26</t>
        </r>
      </text>
    </comment>
    <comment ref="J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K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L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M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B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C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4,5 i 31</t>
        </r>
      </text>
    </comment>
    <comment ref="E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F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G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H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I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J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K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5,22 i 24</t>
        </r>
      </text>
    </comment>
    <comment ref="L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C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D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E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F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G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24</t>
        </r>
      </text>
    </comment>
    <comment ref="H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I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J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K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L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M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5,8 i 14</t>
        </r>
      </text>
    </comment>
    <comment ref="C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8,9,10 i 14</t>
        </r>
      </text>
    </comment>
    <comment ref="D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26</t>
        </r>
      </text>
    </comment>
    <comment ref="E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F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G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I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J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K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24</t>
        </r>
      </text>
    </comment>
    <comment ref="M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C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E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I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K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L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M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B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C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D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E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G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I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J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L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M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30</t>
        </r>
      </text>
    </comment>
    <comment ref="B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22,23 i 24</t>
        </r>
      </text>
    </comment>
    <comment ref="C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D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H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I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J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K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7,8 i 28</t>
        </r>
      </text>
    </comment>
    <comment ref="L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M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B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C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28</t>
        </r>
      </text>
    </comment>
    <comment ref="D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F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G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H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I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21</t>
        </r>
      </text>
    </comment>
    <comment ref="J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19,26 i 27</t>
        </r>
      </text>
    </comment>
    <comment ref="K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26</t>
        </r>
      </text>
    </comment>
    <comment ref="L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M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C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D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E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G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H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I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J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K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L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M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B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13</t>
        </r>
      </text>
    </comment>
    <comment ref="C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E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H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J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K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L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M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29 i 30</t>
        </r>
      </text>
    </comment>
    <comment ref="B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D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E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F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H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I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26</t>
        </r>
      </text>
    </comment>
    <comment ref="J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K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M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B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D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E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F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G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H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I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21</t>
        </r>
      </text>
    </comment>
    <comment ref="J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K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L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26</t>
        </r>
      </text>
    </comment>
    <comment ref="C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1 </t>
        </r>
      </text>
    </comment>
    <comment ref="E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F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G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H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3,7 i 8</t>
        </r>
      </text>
    </comment>
    <comment ref="I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J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K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L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3 i 26</t>
        </r>
      </text>
    </comment>
    <comment ref="D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23</t>
        </r>
      </text>
    </comment>
    <comment ref="E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8</t>
        </r>
      </text>
    </comment>
    <comment ref="F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G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 2 i 3</t>
        </r>
      </text>
    </comment>
    <comment ref="H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I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J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K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L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M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15</t>
        </r>
      </text>
    </comment>
    <comment ref="B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D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E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22</t>
        </r>
      </text>
    </comment>
    <comment ref="F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H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I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i 15</t>
        </r>
      </text>
    </comment>
    <comment ref="J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28</t>
        </r>
      </text>
    </comment>
    <comment ref="K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L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M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B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D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E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F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H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I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30</t>
        </r>
      </text>
    </comment>
    <comment ref="J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K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19</t>
        </r>
      </text>
    </comment>
    <comment ref="L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M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B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C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D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16</t>
        </r>
      </text>
    </comment>
    <comment ref="G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L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B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C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</t>
        </r>
      </text>
    </comment>
    <comment ref="D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i 19</t>
        </r>
      </text>
    </comment>
    <comment ref="F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G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3 </t>
        </r>
      </text>
    </comment>
    <comment ref="H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I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J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K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L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30</t>
        </r>
      </text>
    </comment>
    <comment ref="M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B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C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D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E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F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H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J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K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L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B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C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D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E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F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H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I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9,18 i 30</t>
        </r>
      </text>
    </comment>
    <comment ref="K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L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M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26</t>
        </r>
      </text>
    </comment>
    <comment ref="F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23</t>
        </r>
      </text>
    </comment>
    <comment ref="G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H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I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31</t>
        </r>
      </text>
    </comment>
    <comment ref="L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M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</t>
        </r>
      </text>
    </comment>
    <comment ref="C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D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E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8</t>
        </r>
      </text>
    </comment>
    <comment ref="F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25</t>
        </r>
      </text>
    </comment>
    <comment ref="G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18</t>
        </r>
      </text>
    </comment>
    <comment ref="H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I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 19 i 25</t>
        </r>
      </text>
    </comment>
    <comment ref="J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K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L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M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 13 i 14</t>
        </r>
      </text>
    </comment>
    <comment ref="B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C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13 / -5</t>
        </r>
      </text>
    </comment>
    <comment ref="E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F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G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H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I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26</t>
        </r>
      </text>
    </comment>
    <comment ref="J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K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9</t>
        </r>
      </text>
    </comment>
    <comment ref="M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C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F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Dies 9 i 10</t>
        </r>
      </text>
    </comment>
    <comment ref="J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K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M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B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C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H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I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J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K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L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M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C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D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E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Disa 6</t>
        </r>
      </text>
    </comment>
    <comment ref="G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H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I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K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L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M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B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C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D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E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F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G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H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I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Dies 30 i 31</t>
        </r>
      </text>
    </comment>
    <comment ref="J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K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L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M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C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D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E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76" authorId="0" shapeId="0">
      <text>
        <r>
          <rPr>
            <sz val="10"/>
            <rFont val="Arial"/>
            <family val="2"/>
          </rPr>
          <t>Dia 4</t>
        </r>
      </text>
    </comment>
    <comment ref="G76" authorId="0" shapeId="0">
      <text>
        <r>
          <rPr>
            <sz val="10"/>
            <rFont val="Arial"/>
            <family val="2"/>
          </rPr>
          <t>Dia 24</t>
        </r>
      </text>
    </comment>
    <comment ref="H76" authorId="0" shapeId="0">
      <text>
        <r>
          <rPr>
            <sz val="10"/>
            <rFont val="Arial"/>
            <family val="2"/>
          </rPr>
          <t>Dia 13</t>
        </r>
      </text>
    </comment>
    <comment ref="I76" authorId="0" shapeId="0">
      <text>
        <r>
          <rPr>
            <sz val="10"/>
            <rFont val="Arial"/>
            <family val="2"/>
          </rPr>
          <t>Dia 2</t>
        </r>
      </text>
    </comment>
    <comment ref="J76" authorId="0" shapeId="0">
      <text>
        <r>
          <rPr>
            <sz val="10"/>
            <rFont val="Arial"/>
            <family val="2"/>
          </rPr>
          <t>Dia 21</t>
        </r>
      </text>
    </comment>
    <comment ref="K76" authorId="0" shapeId="0">
      <text>
        <r>
          <rPr>
            <sz val="10"/>
            <rFont val="Arial"/>
            <family val="2"/>
          </rPr>
          <t>Dia 24</t>
        </r>
      </text>
    </comment>
    <comment ref="L76" authorId="0" shapeId="0">
      <text>
        <r>
          <rPr>
            <sz val="10"/>
            <rFont val="Arial"/>
            <family val="2"/>
          </rPr>
          <t>Dia 28</t>
        </r>
      </text>
    </comment>
    <comment ref="M76" authorId="0" shapeId="0">
      <text>
        <r>
          <rPr>
            <sz val="10"/>
            <rFont val="Arial"/>
            <family val="2"/>
          </rPr>
          <t>Dia 9</t>
        </r>
      </text>
    </comment>
    <comment ref="B77" authorId="0" shapeId="0">
      <text>
        <r>
          <rPr>
            <sz val="10"/>
            <rFont val="Arial"/>
            <family val="2"/>
          </rPr>
          <t>Dia 16</t>
        </r>
      </text>
    </comment>
    <comment ref="C77" authorId="0" shapeId="0">
      <text>
        <r>
          <rPr>
            <sz val="10"/>
            <rFont val="Arial"/>
            <family val="2"/>
          </rPr>
          <t>Dia 10</t>
        </r>
      </text>
    </comment>
    <comment ref="D77" authorId="0" shapeId="0">
      <text>
        <r>
          <rPr>
            <sz val="10"/>
            <rFont val="Arial"/>
            <family val="2"/>
          </rPr>
          <t>Dia 1</t>
        </r>
      </text>
    </comment>
    <comment ref="E77" authorId="0" shapeId="0">
      <text>
        <r>
          <rPr>
            <sz val="10"/>
            <rFont val="Arial"/>
            <family val="2"/>
          </rPr>
          <t>Dia 3</t>
        </r>
      </text>
    </comment>
    <comment ref="F77" authorId="0" shapeId="0">
      <text>
        <r>
          <rPr>
            <sz val="10"/>
            <rFont val="Arial"/>
            <family val="2"/>
          </rPr>
          <t>Dia 8</t>
        </r>
      </text>
    </comment>
    <comment ref="G77" authorId="0" shapeId="0">
      <text>
        <r>
          <rPr>
            <sz val="10"/>
            <rFont val="Arial"/>
            <family val="2"/>
          </rPr>
          <t>Dia 5</t>
        </r>
      </text>
    </comment>
    <comment ref="H77" authorId="0" shapeId="0">
      <text>
        <r>
          <rPr>
            <sz val="10"/>
            <rFont val="Arial"/>
            <family val="2"/>
          </rPr>
          <t>Dia 8</t>
        </r>
      </text>
    </comment>
    <comment ref="I77" authorId="0" shapeId="0">
      <text>
        <r>
          <rPr>
            <sz val="10"/>
            <rFont val="Arial"/>
            <family val="2"/>
          </rPr>
          <t>Dia 19</t>
        </r>
      </text>
    </comment>
    <comment ref="J77" authorId="0" shapeId="0">
      <text>
        <r>
          <rPr>
            <sz val="10"/>
            <rFont val="Arial"/>
            <family val="2"/>
          </rPr>
          <t>Dia 30</t>
        </r>
      </text>
    </comment>
    <comment ref="K77" authorId="0" shapeId="0">
      <text>
        <r>
          <rPr>
            <sz val="10"/>
            <rFont val="Arial"/>
            <family val="2"/>
          </rPr>
          <t>Dia 30</t>
        </r>
      </text>
    </comment>
    <comment ref="L77" authorId="0" shapeId="0">
      <text>
        <r>
          <rPr>
            <sz val="10"/>
            <rFont val="Arial"/>
            <family val="2"/>
          </rPr>
          <t>Dia 20</t>
        </r>
      </text>
    </comment>
    <comment ref="M77" authorId="0" shapeId="0">
      <text>
        <r>
          <rPr>
            <sz val="10"/>
            <rFont val="Arial"/>
            <family val="2"/>
          </rPr>
          <t>Dia 5</t>
        </r>
      </text>
    </comment>
    <comment ref="B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30</t>
        </r>
      </text>
    </comment>
    <comment ref="C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</t>
        </r>
      </text>
    </comment>
    <comment ref="D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B6" authorId="0" shapeId="0">
      <text>
        <r>
          <rPr>
            <sz val="10"/>
            <rFont val="Arial"/>
            <family val="2"/>
          </rPr>
          <t>Dades parcials de dia 17 al 31</t>
        </r>
      </text>
    </comment>
    <comment ref="B7" authorId="0" shapeId="0">
      <text>
        <r>
          <rPr>
            <sz val="10"/>
            <rFont val="Arial"/>
            <family val="2"/>
          </rPr>
          <t>Dades parcials del 21 al 31 de gener</t>
        </r>
      </text>
    </comment>
  </commentList>
</comments>
</file>

<file path=xl/comments5.xml><?xml version="1.0" encoding="utf-8"?>
<comments xmlns="http://schemas.openxmlformats.org/spreadsheetml/2006/main">
  <authors>
    <author/>
    <author>ACER</author>
  </authors>
  <commentList>
    <comment ref="B6" authorId="0" shapeId="0">
      <text>
        <r>
          <rPr>
            <sz val="10"/>
            <rFont val="Arial"/>
            <family val="2"/>
          </rPr>
          <t>Dies 23 i 24</t>
        </r>
      </text>
    </comment>
    <comment ref="C6" authorId="0" shapeId="0">
      <text>
        <r>
          <rPr>
            <sz val="10"/>
            <rFont val="Arial"/>
            <family val="2"/>
          </rPr>
          <t>Dia 7</t>
        </r>
      </text>
    </comment>
    <comment ref="D6" authorId="0" shapeId="0">
      <text>
        <r>
          <rPr>
            <sz val="10"/>
            <rFont val="Arial"/>
            <family val="2"/>
          </rPr>
          <t>Dies 26, 27 i 28</t>
        </r>
      </text>
    </comment>
    <comment ref="E6" authorId="0" shapeId="0">
      <text>
        <r>
          <rPr>
            <sz val="10"/>
            <rFont val="Arial"/>
            <family val="2"/>
          </rPr>
          <t>Dia 10</t>
        </r>
      </text>
    </comment>
    <comment ref="F6" authorId="0" shapeId="0">
      <text>
        <r>
          <rPr>
            <sz val="10"/>
            <rFont val="Arial"/>
            <family val="2"/>
          </rPr>
          <t>Dies 7, 12 i 22</t>
        </r>
      </text>
    </comment>
    <comment ref="G6" authorId="0" shapeId="0">
      <text>
        <r>
          <rPr>
            <sz val="10"/>
            <rFont val="Arial"/>
            <family val="2"/>
          </rPr>
          <t>Dia 6</t>
        </r>
      </text>
    </comment>
    <comment ref="H6" authorId="0" shapeId="0">
      <text>
        <r>
          <rPr>
            <sz val="10"/>
            <rFont val="Arial"/>
            <family val="2"/>
          </rPr>
          <t>Dia 13</t>
        </r>
      </text>
    </comment>
    <comment ref="B7" authorId="0" shapeId="0">
      <text>
        <r>
          <rPr>
            <sz val="10"/>
            <rFont val="Arial"/>
            <family val="2"/>
          </rPr>
          <t>Dia 21
Dades parcials del dia 21 al 31</t>
        </r>
      </text>
    </comment>
    <comment ref="C7" authorId="0" shapeId="0">
      <text>
        <r>
          <rPr>
            <sz val="10"/>
            <rFont val="Arial"/>
            <family val="2"/>
          </rPr>
          <t>Dia 11</t>
        </r>
      </text>
    </comment>
    <comment ref="D7" authorId="0" shapeId="0">
      <text>
        <r>
          <rPr>
            <sz val="10"/>
            <rFont val="Arial"/>
            <family val="2"/>
          </rPr>
          <t>Dia 18</t>
        </r>
      </text>
    </comment>
    <comment ref="E7" authorId="0" shapeId="0">
      <text>
        <r>
          <rPr>
            <sz val="10"/>
            <rFont val="Arial"/>
            <family val="2"/>
          </rPr>
          <t>Dies 11, 29 i 30</t>
        </r>
      </text>
    </comment>
    <comment ref="F7" authorId="0" shapeId="0">
      <text>
        <r>
          <rPr>
            <sz val="10"/>
            <rFont val="Arial"/>
            <family val="2"/>
          </rPr>
          <t>Dia 14</t>
        </r>
      </text>
    </comment>
    <comment ref="G7" authorId="0" shapeId="0">
      <text>
        <r>
          <rPr>
            <sz val="10"/>
            <rFont val="Arial"/>
            <family val="2"/>
          </rPr>
          <t>Dia 28</t>
        </r>
      </text>
    </comment>
    <comment ref="H7" authorId="0" shapeId="0">
      <text>
        <r>
          <rPr>
            <sz val="10"/>
            <rFont val="Arial"/>
            <family val="2"/>
          </rPr>
          <t>Dies 26 i 27</t>
        </r>
      </text>
    </comment>
    <comment ref="I7" authorId="0" shapeId="0">
      <text>
        <r>
          <rPr>
            <sz val="10"/>
            <rFont val="Arial"/>
            <family val="2"/>
          </rPr>
          <t>Dies 9 i 10</t>
        </r>
      </text>
    </comment>
    <comment ref="J7" authorId="0" shapeId="0">
      <text>
        <r>
          <rPr>
            <sz val="10"/>
            <rFont val="Arial"/>
            <family val="2"/>
          </rPr>
          <t>Dia 19</t>
        </r>
      </text>
    </comment>
    <comment ref="K7" authorId="0" shapeId="0">
      <text>
        <r>
          <rPr>
            <sz val="10"/>
            <rFont val="Arial"/>
            <family val="2"/>
          </rPr>
          <t>Dies 2 i 13</t>
        </r>
      </text>
    </comment>
    <comment ref="L7" authorId="0" shapeId="0">
      <text>
        <r>
          <rPr>
            <sz val="10"/>
            <rFont val="Arial"/>
            <family val="2"/>
          </rPr>
          <t>Dies 18 i 19</t>
        </r>
      </text>
    </comment>
    <comment ref="M7" authorId="0" shapeId="0">
      <text>
        <r>
          <rPr>
            <sz val="10"/>
            <rFont val="Arial"/>
            <family val="2"/>
          </rPr>
          <t>Dia 12</t>
        </r>
      </text>
    </comment>
    <comment ref="B8" authorId="0" shapeId="0">
      <text>
        <r>
          <rPr>
            <sz val="10"/>
            <rFont val="Arial"/>
            <family val="2"/>
          </rPr>
          <t>Dia 24</t>
        </r>
      </text>
    </comment>
    <comment ref="C8" authorId="0" shapeId="0">
      <text>
        <r>
          <rPr>
            <sz val="10"/>
            <rFont val="Arial"/>
            <family val="2"/>
          </rPr>
          <t>Dies 15,26 i 29</t>
        </r>
      </text>
    </comment>
    <comment ref="D8" authorId="0" shapeId="0">
      <text>
        <r>
          <rPr>
            <sz val="10"/>
            <rFont val="Arial"/>
            <family val="2"/>
          </rPr>
          <t>Dies 3 i 30</t>
        </r>
      </text>
    </comment>
    <comment ref="E8" authorId="0" shapeId="0">
      <text>
        <r>
          <rPr>
            <sz val="10"/>
            <rFont val="Arial"/>
            <family val="2"/>
          </rPr>
          <t>Dia 11</t>
        </r>
      </text>
    </comment>
    <comment ref="F8" authorId="0" shapeId="0">
      <text>
        <r>
          <rPr>
            <sz val="10"/>
            <rFont val="Arial"/>
            <family val="2"/>
          </rPr>
          <t>Dia 13</t>
        </r>
      </text>
    </comment>
    <comment ref="G8" authorId="0" shapeId="0">
      <text>
        <r>
          <rPr>
            <sz val="10"/>
            <rFont val="Arial"/>
            <family val="2"/>
          </rPr>
          <t>Dia 189</t>
        </r>
      </text>
    </comment>
    <comment ref="H8" authorId="0" shapeId="0">
      <text>
        <r>
          <rPr>
            <sz val="10"/>
            <rFont val="Arial"/>
            <family val="2"/>
          </rPr>
          <t>Dia 26</t>
        </r>
      </text>
    </comment>
    <comment ref="I8" authorId="0" shapeId="0">
      <text>
        <r>
          <rPr>
            <sz val="10"/>
            <rFont val="Arial"/>
            <family val="2"/>
          </rPr>
          <t>Dies 4,12,18 i 31</t>
        </r>
      </text>
    </comment>
    <comment ref="J8" authorId="0" shapeId="0">
      <text>
        <r>
          <rPr>
            <sz val="10"/>
            <rFont val="Arial"/>
            <family val="2"/>
          </rPr>
          <t>Dia 2</t>
        </r>
      </text>
    </comment>
    <comment ref="K8" authorId="0" shapeId="0">
      <text>
        <r>
          <rPr>
            <sz val="10"/>
            <rFont val="Arial"/>
            <family val="2"/>
          </rPr>
          <t>Dies 1,4,5,6,7 i 8</t>
        </r>
      </text>
    </comment>
    <comment ref="L8" authorId="0" shapeId="0">
      <text>
        <r>
          <rPr>
            <sz val="10"/>
            <rFont val="Arial"/>
            <family val="2"/>
          </rPr>
          <t>Dies 6 i 7</t>
        </r>
      </text>
    </comment>
    <comment ref="M8" authorId="0" shapeId="0">
      <text>
        <r>
          <rPr>
            <sz val="10"/>
            <rFont val="Arial"/>
            <family val="2"/>
          </rPr>
          <t>Dia 9</t>
        </r>
      </text>
    </comment>
    <comment ref="B9" authorId="0" shapeId="0">
      <text>
        <r>
          <rPr>
            <sz val="10"/>
            <rFont val="Arial"/>
            <family val="2"/>
          </rPr>
          <t>Dia 2</t>
        </r>
      </text>
    </comment>
    <comment ref="C9" authorId="0" shapeId="0">
      <text>
        <r>
          <rPr>
            <sz val="10"/>
            <rFont val="Arial"/>
            <family val="2"/>
          </rPr>
          <t>Dies 17 i 18</t>
        </r>
      </text>
    </comment>
    <comment ref="D9" authorId="0" shapeId="0">
      <text>
        <r>
          <rPr>
            <sz val="10"/>
            <rFont val="Arial"/>
            <family val="2"/>
          </rPr>
          <t>Dia 10</t>
        </r>
      </text>
    </comment>
    <comment ref="E9" authorId="0" shapeId="0">
      <text>
        <r>
          <rPr>
            <sz val="10"/>
            <rFont val="Arial"/>
            <family val="2"/>
          </rPr>
          <t>Dia 23</t>
        </r>
      </text>
    </comment>
    <comment ref="F9" authorId="0" shapeId="0">
      <text>
        <r>
          <rPr>
            <sz val="10"/>
            <rFont val="Arial"/>
            <family val="2"/>
          </rPr>
          <t>Dia 29</t>
        </r>
      </text>
    </comment>
    <comment ref="G9" authorId="0" shapeId="0">
      <text>
        <r>
          <rPr>
            <sz val="10"/>
            <rFont val="Arial"/>
            <family val="2"/>
          </rPr>
          <t>Dia 23</t>
        </r>
      </text>
    </comment>
    <comment ref="H9" authorId="0" shapeId="0">
      <text>
        <r>
          <rPr>
            <sz val="10"/>
            <rFont val="Arial"/>
            <family val="2"/>
          </rPr>
          <t>Dies 23,24,30 i 31</t>
        </r>
      </text>
    </comment>
    <comment ref="I9" authorId="0" shapeId="0">
      <text>
        <r>
          <rPr>
            <sz val="10"/>
            <rFont val="Arial"/>
            <family val="2"/>
          </rPr>
          <t>Dies 1,5 i 10</t>
        </r>
      </text>
    </comment>
    <comment ref="J9" authorId="0" shapeId="0">
      <text>
        <r>
          <rPr>
            <sz val="10"/>
            <rFont val="Arial"/>
            <family val="2"/>
          </rPr>
          <t>Dia 1</t>
        </r>
      </text>
    </comment>
    <comment ref="K9" authorId="0" shapeId="0">
      <text>
        <r>
          <rPr>
            <sz val="10"/>
            <rFont val="Arial"/>
            <family val="2"/>
          </rPr>
          <t>Dies 1,3 i 14</t>
        </r>
      </text>
    </comment>
    <comment ref="L9" authorId="0" shapeId="0">
      <text>
        <r>
          <rPr>
            <sz val="10"/>
            <rFont val="Arial"/>
            <family val="2"/>
          </rPr>
          <t>Dies 18,19 i 22</t>
        </r>
      </text>
    </comment>
    <comment ref="M9" authorId="0" shapeId="0">
      <text>
        <r>
          <rPr>
            <sz val="10"/>
            <rFont val="Arial"/>
            <family val="2"/>
          </rPr>
          <t>Dia 22</t>
        </r>
      </text>
    </comment>
    <comment ref="B10" authorId="0" shapeId="0">
      <text>
        <r>
          <rPr>
            <sz val="10"/>
            <rFont val="Arial"/>
            <family val="2"/>
          </rPr>
          <t>Dia 1</t>
        </r>
      </text>
    </comment>
    <comment ref="C10" authorId="0" shapeId="0">
      <text>
        <r>
          <rPr>
            <sz val="10"/>
            <rFont val="Arial"/>
            <family val="2"/>
          </rPr>
          <t>Dia 25</t>
        </r>
      </text>
    </comment>
    <comment ref="D10" authorId="0" shapeId="0">
      <text>
        <r>
          <rPr>
            <sz val="10"/>
            <rFont val="Arial"/>
            <family val="2"/>
          </rPr>
          <t>Dies 27 i 28</t>
        </r>
      </text>
    </comment>
    <comment ref="E10" authorId="0" shapeId="0">
      <text>
        <r>
          <rPr>
            <sz val="10"/>
            <rFont val="Arial"/>
            <family val="2"/>
          </rPr>
          <t>Dia 11</t>
        </r>
      </text>
    </comment>
    <comment ref="F10" authorId="0" shapeId="0">
      <text>
        <r>
          <rPr>
            <sz val="10"/>
            <rFont val="Arial"/>
            <family val="2"/>
          </rPr>
          <t>Dies 14,15 i 30</t>
        </r>
      </text>
    </comment>
    <comment ref="G10" authorId="0" shapeId="0">
      <text>
        <r>
          <rPr>
            <sz val="10"/>
            <rFont val="Arial"/>
            <family val="2"/>
          </rPr>
          <t>Dia 12</t>
        </r>
      </text>
    </comment>
    <comment ref="H10" authorId="0" shapeId="0">
      <text>
        <r>
          <rPr>
            <sz val="10"/>
            <rFont val="Arial"/>
            <family val="2"/>
          </rPr>
          <t>Dia 5 i 24
El dia 25 mínima de 20</t>
        </r>
      </text>
    </comment>
    <comment ref="I10" authorId="0" shapeId="0">
      <text>
        <r>
          <rPr>
            <sz val="10"/>
            <rFont val="Arial"/>
            <family val="2"/>
          </rPr>
          <t>Dies 1 i 2</t>
        </r>
      </text>
    </comment>
    <comment ref="J10" authorId="0" shapeId="0">
      <text>
        <r>
          <rPr>
            <sz val="10"/>
            <rFont val="Arial"/>
            <family val="2"/>
          </rPr>
          <t>Dia 10</t>
        </r>
      </text>
    </comment>
    <comment ref="K10" authorId="0" shapeId="0">
      <text>
        <r>
          <rPr>
            <sz val="10"/>
            <rFont val="Arial"/>
            <family val="2"/>
          </rPr>
          <t>Dies 11 i 18</t>
        </r>
      </text>
    </comment>
    <comment ref="L10" authorId="0" shapeId="0">
      <text>
        <r>
          <rPr>
            <sz val="10"/>
            <rFont val="Arial"/>
            <family val="2"/>
          </rPr>
          <t>Dia 11</t>
        </r>
      </text>
    </comment>
    <comment ref="M10" authorId="0" shapeId="0">
      <text>
        <r>
          <rPr>
            <sz val="10"/>
            <rFont val="Arial"/>
            <family val="2"/>
          </rPr>
          <t>Dia 4</t>
        </r>
      </text>
    </comment>
    <comment ref="B11" authorId="0" shapeId="0">
      <text>
        <r>
          <rPr>
            <sz val="10"/>
            <rFont val="Arial"/>
            <family val="2"/>
          </rPr>
          <t>Dia 12</t>
        </r>
      </text>
    </comment>
    <comment ref="C11" authorId="0" shapeId="0">
      <text>
        <r>
          <rPr>
            <sz val="10"/>
            <rFont val="Arial"/>
            <family val="2"/>
          </rPr>
          <t>Dia 19</t>
        </r>
      </text>
    </comment>
    <comment ref="D11" authorId="0" shapeId="0">
      <text>
        <r>
          <rPr>
            <sz val="10"/>
            <rFont val="Arial"/>
            <family val="2"/>
          </rPr>
          <t>Dia 23</t>
        </r>
      </text>
    </comment>
    <comment ref="E11" authorId="0" shapeId="0">
      <text>
        <r>
          <rPr>
            <sz val="10"/>
            <rFont val="Arial"/>
            <family val="2"/>
          </rPr>
          <t>Dia 21</t>
        </r>
      </text>
    </comment>
    <comment ref="F11" authorId="0" shapeId="0">
      <text>
        <r>
          <rPr>
            <sz val="10"/>
            <rFont val="Arial"/>
            <family val="2"/>
          </rPr>
          <t>Dia 26</t>
        </r>
      </text>
    </comment>
    <comment ref="G11" authorId="0" shapeId="0">
      <text>
        <r>
          <rPr>
            <sz val="10"/>
            <rFont val="Arial"/>
            <family val="2"/>
          </rPr>
          <t>Dia 22</t>
        </r>
      </text>
    </comment>
    <comment ref="H11" authorId="0" shapeId="0">
      <text>
        <r>
          <rPr>
            <sz val="10"/>
            <rFont val="Arial"/>
            <family val="2"/>
          </rPr>
          <t>Dia 22</t>
        </r>
      </text>
    </comment>
    <comment ref="I11" authorId="0" shapeId="0">
      <text>
        <r>
          <rPr>
            <sz val="10"/>
            <rFont val="Arial"/>
            <family val="2"/>
          </rPr>
          <t>Dia 24</t>
        </r>
      </text>
    </comment>
    <comment ref="J11" authorId="0" shapeId="0">
      <text>
        <r>
          <rPr>
            <sz val="10"/>
            <rFont val="Arial"/>
            <family val="2"/>
          </rPr>
          <t>Dies 5,6,710 i 11</t>
        </r>
      </text>
    </comment>
    <comment ref="K11" authorId="0" shapeId="0">
      <text>
        <r>
          <rPr>
            <sz val="10"/>
            <rFont val="Arial"/>
            <family val="2"/>
          </rPr>
          <t>Dia 2</t>
        </r>
      </text>
    </comment>
    <comment ref="L11" authorId="0" shapeId="0">
      <text>
        <r>
          <rPr>
            <sz val="10"/>
            <rFont val="Arial"/>
            <family val="2"/>
          </rPr>
          <t>Dia 8</t>
        </r>
      </text>
    </comment>
    <comment ref="M11" authorId="0" shapeId="0">
      <text>
        <r>
          <rPr>
            <sz val="10"/>
            <rFont val="Arial"/>
            <family val="2"/>
          </rPr>
          <t>Dia 22</t>
        </r>
      </text>
    </comment>
    <comment ref="B12" authorId="0" shapeId="0">
      <text>
        <r>
          <rPr>
            <sz val="10"/>
            <rFont val="Arial"/>
            <family val="2"/>
          </rPr>
          <t>Dia 12</t>
        </r>
      </text>
    </comment>
    <comment ref="C12" authorId="0" shapeId="0">
      <text>
        <r>
          <rPr>
            <sz val="10"/>
            <rFont val="Arial"/>
            <family val="2"/>
          </rPr>
          <t>Dia 3</t>
        </r>
      </text>
    </comment>
    <comment ref="D12" authorId="0" shapeId="0">
      <text>
        <r>
          <rPr>
            <sz val="10"/>
            <rFont val="Arial"/>
            <family val="2"/>
          </rPr>
          <t>Dia 29</t>
        </r>
      </text>
    </comment>
    <comment ref="E12" authorId="0" shapeId="0">
      <text>
        <r>
          <rPr>
            <sz val="10"/>
            <rFont val="Arial"/>
            <family val="2"/>
          </rPr>
          <t>Dia 21</t>
        </r>
      </text>
    </comment>
    <comment ref="F12" authorId="0" shapeId="0">
      <text>
        <r>
          <rPr>
            <sz val="10"/>
            <rFont val="Arial"/>
            <family val="2"/>
          </rPr>
          <t>Dies 28,29 i 31</t>
        </r>
      </text>
    </comment>
    <comment ref="G12" authorId="0" shapeId="0">
      <text>
        <r>
          <rPr>
            <sz val="10"/>
            <rFont val="Arial"/>
            <family val="2"/>
          </rPr>
          <t>Dies 27 i 29</t>
        </r>
      </text>
    </comment>
    <comment ref="H12" authorId="0" shapeId="0">
      <text>
        <r>
          <rPr>
            <sz val="10"/>
            <rFont val="Arial"/>
            <family val="2"/>
          </rPr>
          <t>Dies 13,14 i 15</t>
        </r>
      </text>
    </comment>
    <comment ref="I12" authorId="0" shapeId="0">
      <text>
        <r>
          <rPr>
            <sz val="10"/>
            <rFont val="Arial"/>
            <family val="2"/>
          </rPr>
          <t>Dies 12,17 i 18</t>
        </r>
      </text>
    </comment>
    <comment ref="J12" authorId="0" shapeId="0">
      <text>
        <r>
          <rPr>
            <sz val="10"/>
            <rFont val="Arial"/>
            <family val="2"/>
          </rPr>
          <t>Dia 5</t>
        </r>
      </text>
    </comment>
    <comment ref="K12" authorId="0" shapeId="0">
      <text>
        <r>
          <rPr>
            <sz val="10"/>
            <rFont val="Arial"/>
            <family val="2"/>
          </rPr>
          <t>Dies 10 i 11</t>
        </r>
      </text>
    </comment>
    <comment ref="L12" authorId="0" shapeId="0">
      <text>
        <r>
          <rPr>
            <sz val="10"/>
            <rFont val="Arial"/>
            <family val="2"/>
          </rPr>
          <t>Dia 6</t>
        </r>
      </text>
    </comment>
    <comment ref="M12" authorId="0" shapeId="0">
      <text>
        <r>
          <rPr>
            <sz val="10"/>
            <rFont val="Arial"/>
            <family val="2"/>
          </rPr>
          <t>Dia 26</t>
        </r>
      </text>
    </comment>
    <comment ref="B13" authorId="0" shapeId="0">
      <text>
        <r>
          <rPr>
            <sz val="10"/>
            <rFont val="Arial"/>
            <family val="2"/>
          </rPr>
          <t>Dia 26</t>
        </r>
      </text>
    </comment>
    <comment ref="C13" authorId="0" shapeId="0">
      <text>
        <r>
          <rPr>
            <sz val="10"/>
            <rFont val="Arial"/>
            <family val="2"/>
          </rPr>
          <t>Dia 29</t>
        </r>
      </text>
    </comment>
    <comment ref="D13" authorId="0" shapeId="0">
      <text>
        <r>
          <rPr>
            <sz val="10"/>
            <rFont val="Arial"/>
            <family val="2"/>
          </rPr>
          <t>Dia 20</t>
        </r>
      </text>
    </comment>
    <comment ref="E13" authorId="0" shapeId="0">
      <text>
        <r>
          <rPr>
            <sz val="10"/>
            <rFont val="Arial"/>
            <family val="2"/>
          </rPr>
          <t>Dies 1,2,21 i 27</t>
        </r>
      </text>
    </comment>
    <comment ref="F13" authorId="0" shapeId="0">
      <text>
        <r>
          <rPr>
            <sz val="10"/>
            <rFont val="Arial"/>
            <family val="2"/>
          </rPr>
          <t>Dia 24</t>
        </r>
      </text>
    </comment>
    <comment ref="G13" authorId="0" shapeId="0">
      <text>
        <r>
          <rPr>
            <sz val="10"/>
            <rFont val="Arial"/>
            <family val="2"/>
          </rPr>
          <t>Dia 16</t>
        </r>
      </text>
    </comment>
    <comment ref="H13" authorId="0" shapeId="0">
      <text>
        <r>
          <rPr>
            <sz val="10"/>
            <rFont val="Arial"/>
            <family val="2"/>
          </rPr>
          <t>Dies 20,21 i 26</t>
        </r>
      </text>
    </comment>
    <comment ref="I13" authorId="0" shapeId="0">
      <text>
        <r>
          <rPr>
            <sz val="10"/>
            <rFont val="Arial"/>
            <family val="2"/>
          </rPr>
          <t>Dia 19</t>
        </r>
      </text>
    </comment>
    <comment ref="J13" authorId="0" shapeId="0">
      <text>
        <r>
          <rPr>
            <sz val="10"/>
            <rFont val="Arial"/>
            <family val="2"/>
          </rPr>
          <t>Dia 8</t>
        </r>
      </text>
    </comment>
    <comment ref="K13" authorId="0" shapeId="0">
      <text>
        <r>
          <rPr>
            <sz val="10"/>
            <rFont val="Arial"/>
            <family val="2"/>
          </rPr>
          <t>Dia 16</t>
        </r>
      </text>
    </comment>
    <comment ref="L13" authorId="0" shapeId="0">
      <text>
        <r>
          <rPr>
            <sz val="10"/>
            <rFont val="Arial"/>
            <family val="2"/>
          </rPr>
          <t>Dies 4,5 i 30</t>
        </r>
      </text>
    </comment>
    <comment ref="M13" authorId="0" shapeId="0">
      <text>
        <r>
          <rPr>
            <sz val="10"/>
            <rFont val="Arial"/>
            <family val="2"/>
          </rPr>
          <t>Dies 14 i 17</t>
        </r>
      </text>
    </comment>
    <comment ref="B14" authorId="0" shapeId="0">
      <text>
        <r>
          <rPr>
            <sz val="10"/>
            <rFont val="Arial"/>
            <family val="2"/>
          </rPr>
          <t>Dies 23, 24 i 25</t>
        </r>
      </text>
    </comment>
    <comment ref="C14" authorId="0" shapeId="0">
      <text>
        <r>
          <rPr>
            <sz val="10"/>
            <rFont val="Arial"/>
            <family val="2"/>
          </rPr>
          <t>Dia 25</t>
        </r>
      </text>
    </comment>
    <comment ref="D14" authorId="0" shapeId="0">
      <text>
        <r>
          <rPr>
            <sz val="10"/>
            <rFont val="Arial"/>
            <family val="2"/>
          </rPr>
          <t>Dia 27</t>
        </r>
      </text>
    </comment>
    <comment ref="E14" authorId="0" shapeId="0">
      <text>
        <r>
          <rPr>
            <sz val="10"/>
            <rFont val="Arial"/>
            <family val="2"/>
          </rPr>
          <t>Dies 5 i 29</t>
        </r>
      </text>
    </comment>
    <comment ref="F14" authorId="0" shapeId="0">
      <text>
        <r>
          <rPr>
            <sz val="10"/>
            <rFont val="Arial"/>
            <family val="2"/>
          </rPr>
          <t>Dies 10 i 15</t>
        </r>
      </text>
    </comment>
    <comment ref="G14" authorId="0" shapeId="0">
      <text>
        <r>
          <rPr>
            <sz val="10"/>
            <rFont val="Arial"/>
            <family val="2"/>
          </rPr>
          <t>Dia 28</t>
        </r>
      </text>
    </comment>
    <comment ref="H14" authorId="0" shapeId="0">
      <text>
        <r>
          <rPr>
            <sz val="10"/>
            <rFont val="Arial"/>
            <family val="2"/>
          </rPr>
          <t>Dia 4</t>
        </r>
      </text>
    </comment>
    <comment ref="I14" authorId="0" shapeId="0">
      <text>
        <r>
          <rPr>
            <sz val="10"/>
            <rFont val="Arial"/>
            <family val="2"/>
          </rPr>
          <t>Dia 21</t>
        </r>
      </text>
    </comment>
    <comment ref="J14" authorId="0" shapeId="0">
      <text>
        <r>
          <rPr>
            <sz val="10"/>
            <rFont val="Arial"/>
            <family val="2"/>
          </rPr>
          <t>Dies 8, 9, 10,13, 20,21, 22,23 i 28</t>
        </r>
      </text>
    </comment>
    <comment ref="K14" authorId="0" shapeId="0">
      <text>
        <r>
          <rPr>
            <sz val="10"/>
            <rFont val="Arial"/>
            <family val="2"/>
          </rPr>
          <t>Dia 11</t>
        </r>
      </text>
    </comment>
    <comment ref="L14" authorId="0" shapeId="0">
      <text>
        <r>
          <rPr>
            <sz val="10"/>
            <rFont val="Arial"/>
            <family val="2"/>
          </rPr>
          <t>Dia 8</t>
        </r>
      </text>
    </comment>
    <comment ref="M14" authorId="0" shapeId="0">
      <text>
        <r>
          <rPr>
            <sz val="10"/>
            <rFont val="Arial"/>
            <family val="2"/>
          </rPr>
          <t>Dies 9 i 10</t>
        </r>
      </text>
    </comment>
    <comment ref="B15" authorId="0" shapeId="0">
      <text>
        <r>
          <rPr>
            <sz val="10"/>
            <rFont val="Arial"/>
            <family val="2"/>
          </rPr>
          <t>Dia 14</t>
        </r>
      </text>
    </comment>
    <comment ref="C15" authorId="0" shapeId="0">
      <text>
        <r>
          <rPr>
            <sz val="10"/>
            <rFont val="Arial"/>
            <family val="2"/>
          </rPr>
          <t>Dies 11,12 i 13</t>
        </r>
      </text>
    </comment>
    <comment ref="D15" authorId="0" shapeId="0">
      <text>
        <r>
          <rPr>
            <sz val="10"/>
            <rFont val="Arial"/>
            <family val="2"/>
          </rPr>
          <t>Dia 26</t>
        </r>
      </text>
    </comment>
    <comment ref="E15" authorId="0" shapeId="0">
      <text>
        <r>
          <rPr>
            <sz val="10"/>
            <rFont val="Arial"/>
            <family val="2"/>
          </rPr>
          <t>Dies 8 i 9</t>
        </r>
      </text>
    </comment>
    <comment ref="F15" authorId="0" shapeId="0">
      <text>
        <r>
          <rPr>
            <sz val="10"/>
            <rFont val="Arial"/>
            <family val="2"/>
          </rPr>
          <t>Dia 30</t>
        </r>
      </text>
    </comment>
    <comment ref="G15" authorId="0" shapeId="0">
      <text>
        <r>
          <rPr>
            <sz val="10"/>
            <rFont val="Arial"/>
            <family val="2"/>
          </rPr>
          <t>Dia 21</t>
        </r>
      </text>
    </comment>
    <comment ref="H15" authorId="0" shapeId="0">
      <text>
        <r>
          <rPr>
            <sz val="10"/>
            <rFont val="Arial"/>
            <family val="2"/>
          </rPr>
          <t>Dia 29</t>
        </r>
      </text>
    </comment>
    <comment ref="I15" authorId="0" shapeId="0">
      <text>
        <r>
          <rPr>
            <sz val="10"/>
            <rFont val="Arial"/>
            <family val="2"/>
          </rPr>
          <t>Dia 2</t>
        </r>
      </text>
    </comment>
    <comment ref="J15" authorId="0" shapeId="0">
      <text>
        <r>
          <rPr>
            <sz val="10"/>
            <rFont val="Arial"/>
            <family val="2"/>
          </rPr>
          <t>Dia 9</t>
        </r>
      </text>
    </comment>
    <comment ref="K15" authorId="0" shapeId="0">
      <text>
        <r>
          <rPr>
            <sz val="10"/>
            <rFont val="Arial"/>
            <family val="2"/>
          </rPr>
          <t>Dia 5</t>
        </r>
      </text>
    </comment>
    <comment ref="L15" authorId="0" shapeId="0">
      <text>
        <r>
          <rPr>
            <sz val="10"/>
            <rFont val="Arial"/>
            <family val="2"/>
          </rPr>
          <t>Dia 4</t>
        </r>
      </text>
    </comment>
    <comment ref="M15" authorId="0" shapeId="0">
      <text>
        <r>
          <rPr>
            <sz val="10"/>
            <rFont val="Arial"/>
            <family val="2"/>
          </rPr>
          <t>Dies 1 i 2</t>
        </r>
      </text>
    </comment>
    <comment ref="B16" authorId="0" shapeId="0">
      <text>
        <r>
          <rPr>
            <sz val="10"/>
            <rFont val="Arial"/>
            <family val="2"/>
          </rPr>
          <t>Dia 14</t>
        </r>
      </text>
    </comment>
    <comment ref="C16" authorId="0" shapeId="0">
      <text>
        <r>
          <rPr>
            <sz val="10"/>
            <rFont val="Arial"/>
            <family val="2"/>
          </rPr>
          <t>Dia 26</t>
        </r>
      </text>
    </comment>
    <comment ref="D16" authorId="0" shapeId="0">
      <text>
        <r>
          <rPr>
            <sz val="10"/>
            <rFont val="Arial"/>
            <family val="2"/>
          </rPr>
          <t>Dies 28 i 29</t>
        </r>
      </text>
    </comment>
    <comment ref="E16" authorId="0" shapeId="0">
      <text>
        <r>
          <rPr>
            <sz val="10"/>
            <rFont val="Arial"/>
            <family val="2"/>
          </rPr>
          <t>Dia 14</t>
        </r>
      </text>
    </comment>
    <comment ref="F16" authorId="0" shapeId="0">
      <text>
        <r>
          <rPr>
            <sz val="10"/>
            <rFont val="Arial"/>
            <family val="2"/>
          </rPr>
          <t>Dies 10,11 i 13</t>
        </r>
      </text>
    </comment>
    <comment ref="G16" authorId="0" shapeId="0">
      <text>
        <r>
          <rPr>
            <sz val="10"/>
            <rFont val="Arial"/>
            <family val="2"/>
          </rPr>
          <t>Dia 17</t>
        </r>
      </text>
    </comment>
    <comment ref="H16" authorId="0" shapeId="0">
      <text>
        <r>
          <rPr>
            <sz val="10"/>
            <rFont val="Arial"/>
            <family val="2"/>
          </rPr>
          <t>Dia 13</t>
        </r>
      </text>
    </comment>
    <comment ref="I16" authorId="0" shapeId="0">
      <text>
        <r>
          <rPr>
            <sz val="10"/>
            <rFont val="Arial"/>
            <family val="2"/>
          </rPr>
          <t>Dia 13</t>
        </r>
      </text>
    </comment>
    <comment ref="J16" authorId="0" shapeId="0">
      <text>
        <r>
          <rPr>
            <sz val="10"/>
            <rFont val="Arial"/>
            <family val="2"/>
          </rPr>
          <t>Dies 14 i 15</t>
        </r>
      </text>
    </comment>
    <comment ref="K16" authorId="0" shapeId="0">
      <text>
        <r>
          <rPr>
            <sz val="10"/>
            <rFont val="Arial"/>
            <family val="2"/>
          </rPr>
          <t>Dies 1,211,20,21,22 i 23</t>
        </r>
      </text>
    </comment>
    <comment ref="L16" authorId="0" shapeId="0">
      <text>
        <r>
          <rPr>
            <sz val="10"/>
            <rFont val="Arial"/>
            <family val="2"/>
          </rPr>
          <t>Dia 11</t>
        </r>
      </text>
    </comment>
    <comment ref="M16" authorId="0" shapeId="0">
      <text>
        <r>
          <rPr>
            <sz val="10"/>
            <rFont val="Arial"/>
            <family val="2"/>
          </rPr>
          <t>Dia 29</t>
        </r>
      </text>
    </comment>
    <comment ref="B17" authorId="0" shapeId="0">
      <text>
        <r>
          <rPr>
            <sz val="10"/>
            <rFont val="Arial"/>
            <family val="2"/>
          </rPr>
          <t>Dia 1</t>
        </r>
      </text>
    </comment>
    <comment ref="C17" authorId="0" shapeId="0">
      <text>
        <r>
          <rPr>
            <sz val="10"/>
            <rFont val="Arial"/>
            <family val="2"/>
          </rPr>
          <t>Dies 27 i 28</t>
        </r>
      </text>
    </comment>
    <comment ref="D17" authorId="0" shapeId="0">
      <text>
        <r>
          <rPr>
            <sz val="10"/>
            <rFont val="Arial"/>
            <family val="2"/>
          </rPr>
          <t>Dia 23</t>
        </r>
      </text>
    </comment>
    <comment ref="E17" authorId="0" shapeId="0">
      <text>
        <r>
          <rPr>
            <sz val="10"/>
            <rFont val="Arial"/>
            <family val="2"/>
          </rPr>
          <t>Dies 26 i 27</t>
        </r>
      </text>
    </comment>
    <comment ref="F17" authorId="0" shapeId="0">
      <text>
        <r>
          <rPr>
            <sz val="10"/>
            <rFont val="Arial"/>
            <family val="2"/>
          </rPr>
          <t>Dies 14 i 15</t>
        </r>
      </text>
    </comment>
    <comment ref="G17" authorId="0" shapeId="0">
      <text>
        <r>
          <rPr>
            <sz val="10"/>
            <rFont val="Arial"/>
            <family val="2"/>
          </rPr>
          <t>Diversos dies</t>
        </r>
      </text>
    </comment>
    <comment ref="H17" authorId="0" shapeId="0">
      <text>
        <r>
          <rPr>
            <sz val="10"/>
            <rFont val="Arial"/>
            <family val="2"/>
          </rPr>
          <t>Dia 13</t>
        </r>
      </text>
    </comment>
    <comment ref="I17" authorId="0" shapeId="0">
      <text>
        <r>
          <rPr>
            <sz val="10"/>
            <rFont val="Arial"/>
            <family val="2"/>
          </rPr>
          <t>Dia 6</t>
        </r>
      </text>
    </comment>
    <comment ref="J17" authorId="0" shapeId="0">
      <text>
        <r>
          <rPr>
            <sz val="10"/>
            <rFont val="Arial"/>
            <family val="2"/>
          </rPr>
          <t>Dia 9</t>
        </r>
      </text>
    </comment>
    <comment ref="K17" authorId="0" shapeId="0">
      <text>
        <r>
          <rPr>
            <sz val="10"/>
            <rFont val="Arial"/>
            <family val="2"/>
          </rPr>
          <t>Dies 1,4 i 16</t>
        </r>
      </text>
    </comment>
    <comment ref="L17" authorId="0" shapeId="0">
      <text>
        <r>
          <rPr>
            <sz val="10"/>
            <rFont val="Arial"/>
            <family val="2"/>
          </rPr>
          <t>Dies 2 i 16</t>
        </r>
      </text>
    </comment>
    <comment ref="M17" authorId="0" shapeId="0">
      <text>
        <r>
          <rPr>
            <sz val="10"/>
            <rFont val="Arial"/>
            <family val="2"/>
          </rPr>
          <t>Dia 3</t>
        </r>
      </text>
    </comment>
    <comment ref="B18" authorId="0" shapeId="0">
      <text>
        <r>
          <rPr>
            <sz val="10"/>
            <rFont val="Arial"/>
            <family val="2"/>
          </rPr>
          <t>Dia 28</t>
        </r>
      </text>
    </comment>
    <comment ref="C18" authorId="0" shapeId="0">
      <text>
        <r>
          <rPr>
            <sz val="10"/>
            <rFont val="Arial"/>
            <family val="2"/>
          </rPr>
          <t>Dies 9,11 i 13</t>
        </r>
      </text>
    </comment>
    <comment ref="D18" authorId="0" shapeId="0">
      <text>
        <r>
          <rPr>
            <sz val="10"/>
            <rFont val="Arial"/>
            <family val="2"/>
          </rPr>
          <t>Dies 23 i 27</t>
        </r>
      </text>
    </comment>
    <comment ref="E18" authorId="0" shapeId="0">
      <text>
        <r>
          <rPr>
            <sz val="10"/>
            <rFont val="Arial"/>
            <family val="2"/>
          </rPr>
          <t>Dies 23 i 31</t>
        </r>
      </text>
    </comment>
    <comment ref="F18" authorId="0" shapeId="0">
      <text>
        <r>
          <rPr>
            <sz val="10"/>
            <rFont val="Arial"/>
            <family val="2"/>
          </rPr>
          <t>Dia 13</t>
        </r>
      </text>
    </comment>
    <comment ref="G18" authorId="0" shapeId="0">
      <text>
        <r>
          <rPr>
            <sz val="10"/>
            <rFont val="Arial"/>
            <family val="2"/>
          </rPr>
          <t>Dies 9 i 22</t>
        </r>
      </text>
    </comment>
    <comment ref="H18" authorId="0" shapeId="0">
      <text>
        <r>
          <rPr>
            <sz val="10"/>
            <rFont val="Arial"/>
            <family val="2"/>
          </rPr>
          <t>Dia 15</t>
        </r>
      </text>
    </comment>
    <comment ref="I18" authorId="0" shapeId="0">
      <text>
        <r>
          <rPr>
            <sz val="10"/>
            <rFont val="Arial"/>
            <family val="2"/>
          </rPr>
          <t>Dia 23</t>
        </r>
      </text>
    </comment>
    <comment ref="J18" authorId="0" shapeId="0">
      <text>
        <r>
          <rPr>
            <sz val="10"/>
            <rFont val="Arial"/>
            <family val="2"/>
          </rPr>
          <t>Dia 15</t>
        </r>
      </text>
    </comment>
    <comment ref="K18" authorId="0" shapeId="0">
      <text>
        <r>
          <rPr>
            <sz val="10"/>
            <rFont val="Arial"/>
            <family val="2"/>
          </rPr>
          <t>Dia 10</t>
        </r>
      </text>
    </comment>
    <comment ref="L18" authorId="0" shapeId="0">
      <text>
        <r>
          <rPr>
            <sz val="10"/>
            <rFont val="Arial"/>
            <family val="2"/>
          </rPr>
          <t>Dia 23</t>
        </r>
      </text>
    </comment>
    <comment ref="M18" authorId="0" shapeId="0">
      <text>
        <r>
          <rPr>
            <sz val="10"/>
            <rFont val="Arial"/>
            <family val="2"/>
          </rPr>
          <t>Dies 6 i 19</t>
        </r>
      </text>
    </comment>
    <comment ref="B19" authorId="0" shapeId="0">
      <text>
        <r>
          <rPr>
            <sz val="10"/>
            <rFont val="Arial"/>
            <family val="2"/>
          </rPr>
          <t>Dia 24</t>
        </r>
      </text>
    </comment>
    <comment ref="C19" authorId="0" shapeId="0">
      <text>
        <r>
          <rPr>
            <sz val="10"/>
            <rFont val="Arial"/>
            <family val="2"/>
          </rPr>
          <t>Dies 7,8,9 i 10</t>
        </r>
      </text>
    </comment>
    <comment ref="D19" authorId="0" shapeId="0">
      <text>
        <r>
          <rPr>
            <sz val="10"/>
            <rFont val="Arial"/>
            <family val="2"/>
          </rPr>
          <t>Dies 24 i 28</t>
        </r>
      </text>
    </comment>
    <comment ref="E19" authorId="0" shapeId="0">
      <text>
        <r>
          <rPr>
            <sz val="10"/>
            <rFont val="Arial"/>
            <family val="2"/>
          </rPr>
          <t>Dia 29</t>
        </r>
      </text>
    </comment>
    <comment ref="F19" authorId="0" shapeId="0">
      <text>
        <r>
          <rPr>
            <sz val="10"/>
            <rFont val="Arial"/>
            <family val="2"/>
          </rPr>
          <t>Dies 25 i 26</t>
        </r>
      </text>
    </comment>
    <comment ref="G19" authorId="0" shapeId="0">
      <text>
        <r>
          <rPr>
            <sz val="10"/>
            <rFont val="Arial"/>
            <family val="2"/>
          </rPr>
          <t>Dia 28</t>
        </r>
      </text>
    </comment>
    <comment ref="H19" authorId="0" shapeId="0">
      <text>
        <r>
          <rPr>
            <sz val="10"/>
            <rFont val="Arial"/>
            <family val="2"/>
          </rPr>
          <t>Dia 8</t>
        </r>
      </text>
    </comment>
    <comment ref="I19" authorId="0" shapeId="0">
      <text>
        <r>
          <rPr>
            <sz val="10"/>
            <rFont val="Arial"/>
            <family val="2"/>
          </rPr>
          <t>Dia 3</t>
        </r>
      </text>
    </comment>
    <comment ref="J19" authorId="0" shapeId="0">
      <text>
        <r>
          <rPr>
            <sz val="10"/>
            <rFont val="Arial"/>
            <family val="2"/>
          </rPr>
          <t>Dies 23 i 26</t>
        </r>
      </text>
    </comment>
    <comment ref="K19" authorId="0" shapeId="0">
      <text>
        <r>
          <rPr>
            <sz val="10"/>
            <rFont val="Arial"/>
            <family val="2"/>
          </rPr>
          <t>Dies 7,8,9,10,21,22 i 23</t>
        </r>
      </text>
    </comment>
    <comment ref="L19" authorId="0" shapeId="0">
      <text>
        <r>
          <rPr>
            <sz val="10"/>
            <rFont val="Arial"/>
            <family val="2"/>
          </rPr>
          <t>Dies 4,5,21 i 22</t>
        </r>
      </text>
    </comment>
    <comment ref="M19" authorId="0" shapeId="0">
      <text>
        <r>
          <rPr>
            <sz val="10"/>
            <rFont val="Arial"/>
            <family val="2"/>
          </rPr>
          <t>Dia 28</t>
        </r>
      </text>
    </comment>
    <comment ref="B20" authorId="0" shapeId="0">
      <text>
        <r>
          <rPr>
            <sz val="10"/>
            <rFont val="Arial"/>
            <family val="2"/>
          </rPr>
          <t>Dia 25</t>
        </r>
      </text>
    </comment>
    <comment ref="C20" authorId="0" shapeId="0">
      <text>
        <r>
          <rPr>
            <sz val="10"/>
            <rFont val="Arial"/>
            <family val="2"/>
          </rPr>
          <t>Dia 18</t>
        </r>
      </text>
    </comment>
    <comment ref="D20" authorId="0" shapeId="0">
      <text>
        <r>
          <rPr>
            <sz val="10"/>
            <rFont val="Arial"/>
            <family val="2"/>
          </rPr>
          <t>Dia 25</t>
        </r>
      </text>
    </comment>
    <comment ref="E20" authorId="0" shapeId="0">
      <text>
        <r>
          <rPr>
            <sz val="10"/>
            <rFont val="Arial"/>
            <family val="2"/>
          </rPr>
          <t>Dia 11</t>
        </r>
      </text>
    </comment>
    <comment ref="F20" authorId="0" shapeId="0">
      <text>
        <r>
          <rPr>
            <sz val="10"/>
            <rFont val="Arial"/>
            <family val="2"/>
          </rPr>
          <t>Dia 25</t>
        </r>
      </text>
    </comment>
    <comment ref="G20" authorId="0" shapeId="0">
      <text>
        <r>
          <rPr>
            <sz val="10"/>
            <rFont val="Arial"/>
            <family val="2"/>
          </rPr>
          <t>Dies 21 i 24</t>
        </r>
      </text>
    </comment>
    <comment ref="H20" authorId="0" shapeId="0">
      <text>
        <r>
          <rPr>
            <sz val="10"/>
            <rFont val="Arial"/>
            <family val="2"/>
          </rPr>
          <t>Dia 28</t>
        </r>
      </text>
    </comment>
    <comment ref="I20" authorId="0" shapeId="0">
      <text>
        <r>
          <rPr>
            <sz val="10"/>
            <rFont val="Arial"/>
            <family val="2"/>
          </rPr>
          <t>Dia 26</t>
        </r>
      </text>
    </comment>
    <comment ref="J20" authorId="0" shapeId="0">
      <text>
        <r>
          <rPr>
            <sz val="10"/>
            <rFont val="Arial"/>
            <family val="2"/>
          </rPr>
          <t>Dia 9</t>
        </r>
      </text>
    </comment>
    <comment ref="K20" authorId="0" shapeId="0">
      <text>
        <r>
          <rPr>
            <sz val="10"/>
            <rFont val="Arial"/>
            <family val="2"/>
          </rPr>
          <t>Dia 9
Dia 4 mínima de 20
Dades parcial del 1 al 14</t>
        </r>
      </text>
    </comment>
    <comment ref="L20" authorId="0" shapeId="0">
      <text>
        <r>
          <rPr>
            <sz val="10"/>
            <rFont val="Arial"/>
            <family val="2"/>
          </rPr>
          <t>Dies 20 i 21
Dades parcials del 6 al 30</t>
        </r>
      </text>
    </comment>
    <comment ref="M20" authorId="0" shapeId="0">
      <text>
        <r>
          <rPr>
            <sz val="10"/>
            <rFont val="Arial"/>
            <family val="2"/>
          </rPr>
          <t>Dies 2 i 3</t>
        </r>
      </text>
    </comment>
    <comment ref="B21" authorId="0" shapeId="0">
      <text>
        <r>
          <rPr>
            <sz val="10"/>
            <rFont val="Arial"/>
            <family val="2"/>
          </rPr>
          <t>Dia 27</t>
        </r>
      </text>
    </comment>
    <comment ref="G21" authorId="0" shapeId="0">
      <text>
        <r>
          <rPr>
            <sz val="10"/>
            <rFont val="Arial"/>
            <family val="2"/>
          </rPr>
          <t>Dia 28</t>
        </r>
      </text>
    </comment>
    <comment ref="H21" authorId="0" shapeId="0">
      <text>
        <r>
          <rPr>
            <sz val="10"/>
            <rFont val="Arial"/>
            <family val="2"/>
          </rPr>
          <t>Dia 29</t>
        </r>
      </text>
    </comment>
    <comment ref="I21" authorId="0" shapeId="0">
      <text>
        <r>
          <rPr>
            <sz val="10"/>
            <rFont val="Arial"/>
            <family val="2"/>
          </rPr>
          <t>Dies 3, 14 i 19</t>
        </r>
      </text>
    </comment>
    <comment ref="J21" authorId="0" shapeId="0">
      <text>
        <r>
          <rPr>
            <sz val="10"/>
            <rFont val="Arial"/>
            <family val="2"/>
          </rPr>
          <t>Dies 15,16,17 i 18</t>
        </r>
      </text>
    </comment>
    <comment ref="K21" authorId="0" shapeId="0">
      <text>
        <r>
          <rPr>
            <sz val="10"/>
            <rFont val="Arial"/>
            <family val="2"/>
          </rPr>
          <t>Dies 123 i 24</t>
        </r>
      </text>
    </comment>
    <comment ref="L21" authorId="0" shapeId="0">
      <text>
        <r>
          <rPr>
            <sz val="10"/>
            <rFont val="Arial"/>
            <family val="2"/>
          </rPr>
          <t>Dia 22</t>
        </r>
      </text>
    </comment>
    <comment ref="M21" authorId="0" shapeId="0">
      <text>
        <r>
          <rPr>
            <sz val="10"/>
            <rFont val="Arial"/>
            <family val="2"/>
          </rPr>
          <t>Dies 1,2,3 i 4</t>
        </r>
      </text>
    </comment>
    <comment ref="B22" authorId="0" shapeId="0">
      <text>
        <r>
          <rPr>
            <sz val="10"/>
            <rFont val="Arial"/>
            <family val="2"/>
          </rPr>
          <t>Dia 4</t>
        </r>
      </text>
    </comment>
    <comment ref="C22" authorId="0" shapeId="0">
      <text>
        <r>
          <rPr>
            <sz val="10"/>
            <rFont val="Arial"/>
            <family val="2"/>
          </rPr>
          <t>Dies 8 i 11</t>
        </r>
      </text>
    </comment>
    <comment ref="D22" authorId="0" shapeId="0">
      <text>
        <r>
          <rPr>
            <sz val="10"/>
            <rFont val="Arial"/>
            <family val="2"/>
          </rPr>
          <t>Dies 4,30 i 31</t>
        </r>
      </text>
    </comment>
    <comment ref="E22" authorId="0" shapeId="0">
      <text>
        <r>
          <rPr>
            <sz val="10"/>
            <rFont val="Arial"/>
            <family val="2"/>
          </rPr>
          <t>Dia 30</t>
        </r>
      </text>
    </comment>
    <comment ref="B23" authorId="0" shapeId="0">
      <text>
        <r>
          <rPr>
            <sz val="10"/>
            <rFont val="Arial"/>
            <family val="2"/>
          </rPr>
          <t>Dies 19 i 20</t>
        </r>
      </text>
    </comment>
    <comment ref="C23" authorId="0" shapeId="0">
      <text>
        <r>
          <rPr>
            <sz val="10"/>
            <rFont val="Arial"/>
            <family val="2"/>
          </rPr>
          <t>Dia 19</t>
        </r>
      </text>
    </comment>
    <comment ref="D23" authorId="0" shapeId="0">
      <text>
        <r>
          <rPr>
            <sz val="10"/>
            <rFont val="Arial"/>
            <family val="2"/>
          </rPr>
          <t>Dia 11</t>
        </r>
      </text>
    </comment>
    <comment ref="E23" authorId="0" shapeId="0">
      <text>
        <r>
          <rPr>
            <sz val="10"/>
            <rFont val="Arial"/>
            <family val="2"/>
          </rPr>
          <t>Dia 10</t>
        </r>
      </text>
    </comment>
    <comment ref="F23" authorId="0" shapeId="0">
      <text>
        <r>
          <rPr>
            <sz val="10"/>
            <rFont val="Arial"/>
            <family val="2"/>
          </rPr>
          <t>Dies 15,27,28,29,30 i 31</t>
        </r>
      </text>
    </comment>
    <comment ref="I24" authorId="0" shapeId="0">
      <text>
        <r>
          <rPr>
            <sz val="10"/>
            <rFont val="Arial"/>
            <family val="2"/>
          </rPr>
          <t>Dia 16</t>
        </r>
      </text>
    </comment>
    <comment ref="J24" authorId="0" shapeId="0">
      <text>
        <r>
          <rPr>
            <sz val="10"/>
            <rFont val="Arial"/>
            <family val="2"/>
          </rPr>
          <t>Dia 8</t>
        </r>
      </text>
    </comment>
    <comment ref="K24" authorId="0" shapeId="0">
      <text>
        <r>
          <rPr>
            <sz val="10"/>
            <rFont val="Arial"/>
            <family val="2"/>
          </rPr>
          <t>Dies 7,15 i 6</t>
        </r>
      </text>
    </comment>
    <comment ref="L24" authorId="0" shapeId="0">
      <text>
        <r>
          <rPr>
            <sz val="10"/>
            <rFont val="Arial"/>
            <family val="2"/>
          </rPr>
          <t>Dies 1 i 15</t>
        </r>
      </text>
    </comment>
    <comment ref="B25" authorId="0" shapeId="0">
      <text>
        <r>
          <rPr>
            <sz val="10"/>
            <rFont val="Arial"/>
            <family val="2"/>
          </rPr>
          <t>Dia 20</t>
        </r>
      </text>
    </comment>
    <comment ref="C25" authorId="0" shapeId="0">
      <text>
        <r>
          <rPr>
            <sz val="10"/>
            <rFont val="Arial"/>
            <family val="2"/>
          </rPr>
          <t>Dia 23</t>
        </r>
      </text>
    </comment>
    <comment ref="D25" authorId="0" shapeId="0">
      <text>
        <r>
          <rPr>
            <sz val="10"/>
            <rFont val="Arial"/>
            <family val="2"/>
          </rPr>
          <t>Dies 13 i 14</t>
        </r>
      </text>
    </comment>
    <comment ref="E25" authorId="0" shapeId="0">
      <text>
        <r>
          <rPr>
            <sz val="10"/>
            <rFont val="Arial"/>
            <family val="2"/>
          </rPr>
          <t>Dia 27</t>
        </r>
      </text>
    </comment>
    <comment ref="F25" authorId="0" shapeId="0">
      <text>
        <r>
          <rPr>
            <sz val="10"/>
            <rFont val="Arial"/>
            <family val="2"/>
          </rPr>
          <t>Dia 16</t>
        </r>
      </text>
    </comment>
    <comment ref="G25" authorId="0" shapeId="0">
      <text>
        <r>
          <rPr>
            <sz val="10"/>
            <rFont val="Arial"/>
            <family val="2"/>
          </rPr>
          <t>Dia 29</t>
        </r>
      </text>
    </comment>
    <comment ref="H25" authorId="0" shapeId="0">
      <text>
        <r>
          <rPr>
            <sz val="10"/>
            <rFont val="Arial"/>
            <family val="2"/>
          </rPr>
          <t>Dia 22</t>
        </r>
      </text>
    </comment>
    <comment ref="I25" authorId="0" shapeId="0">
      <text>
        <r>
          <rPr>
            <sz val="10"/>
            <rFont val="Arial"/>
            <family val="2"/>
          </rPr>
          <t>Dies 5,10,14 i 15</t>
        </r>
      </text>
    </comment>
    <comment ref="J25" authorId="0" shapeId="0">
      <text>
        <r>
          <rPr>
            <sz val="10"/>
            <rFont val="Arial"/>
            <family val="2"/>
          </rPr>
          <t>Diza 2</t>
        </r>
      </text>
    </comment>
    <comment ref="K25" authorId="0" shapeId="0">
      <text>
        <r>
          <rPr>
            <sz val="10"/>
            <rFont val="Arial"/>
            <family val="2"/>
          </rPr>
          <t>Dia 1</t>
        </r>
      </text>
    </comment>
    <comment ref="L25" authorId="0" shapeId="0">
      <text>
        <r>
          <rPr>
            <sz val="10"/>
            <rFont val="Arial"/>
            <family val="2"/>
          </rPr>
          <t>Dia 3</t>
        </r>
      </text>
    </comment>
    <comment ref="M25" authorId="0" shapeId="0">
      <text>
        <r>
          <rPr>
            <sz val="10"/>
            <rFont val="Arial"/>
            <family val="2"/>
          </rPr>
          <t>Dia 17</t>
        </r>
      </text>
    </comment>
    <comment ref="B26" authorId="0" shapeId="0">
      <text>
        <r>
          <rPr>
            <sz val="10"/>
            <rFont val="Arial"/>
            <family val="2"/>
          </rPr>
          <t>Dies 9,10 i 11</t>
        </r>
      </text>
    </comment>
    <comment ref="C26" authorId="0" shapeId="0">
      <text>
        <r>
          <rPr>
            <sz val="10"/>
            <rFont val="Arial"/>
            <family val="2"/>
          </rPr>
          <t>Dia 4</t>
        </r>
      </text>
    </comment>
    <comment ref="D26" authorId="0" shapeId="0">
      <text>
        <r>
          <rPr>
            <sz val="10"/>
            <rFont val="Arial"/>
            <family val="2"/>
          </rPr>
          <t>Dia 24</t>
        </r>
      </text>
    </comment>
    <comment ref="E26" authorId="0" shapeId="0">
      <text>
        <r>
          <rPr>
            <sz val="10"/>
            <rFont val="Arial"/>
            <family val="2"/>
          </rPr>
          <t>Dies 18 i 19</t>
        </r>
      </text>
    </comment>
    <comment ref="F26" authorId="0" shapeId="0">
      <text>
        <r>
          <rPr>
            <sz val="10"/>
            <rFont val="Arial"/>
            <family val="2"/>
          </rPr>
          <t>Dia 31</t>
        </r>
      </text>
    </comment>
    <comment ref="G26" authorId="0" shapeId="0">
      <text>
        <r>
          <rPr>
            <sz val="10"/>
            <rFont val="Arial"/>
            <family val="2"/>
          </rPr>
          <t>Dia 30</t>
        </r>
      </text>
    </comment>
    <comment ref="H26" authorId="0" shapeId="0">
      <text>
        <r>
          <rPr>
            <sz val="10"/>
            <rFont val="Arial"/>
            <family val="2"/>
          </rPr>
          <t>Dia 14</t>
        </r>
      </text>
    </comment>
    <comment ref="I26" authorId="0" shapeId="0">
      <text>
        <r>
          <rPr>
            <sz val="10"/>
            <rFont val="Arial"/>
            <family val="2"/>
          </rPr>
          <t>Dies 17 i 19</t>
        </r>
      </text>
    </comment>
    <comment ref="J26" authorId="0" shapeId="0">
      <text>
        <r>
          <rPr>
            <sz val="10"/>
            <rFont val="Arial"/>
            <family val="2"/>
          </rPr>
          <t>Dia 10</t>
        </r>
      </text>
    </comment>
    <comment ref="K26" authorId="0" shapeId="0">
      <text>
        <r>
          <rPr>
            <sz val="10"/>
            <rFont val="Arial"/>
            <family val="2"/>
          </rPr>
          <t>Dia 7</t>
        </r>
      </text>
    </comment>
    <comment ref="L26" authorId="0" shapeId="0">
      <text>
        <r>
          <rPr>
            <sz val="10"/>
            <rFont val="Arial"/>
            <family val="2"/>
          </rPr>
          <t>Dia 19</t>
        </r>
      </text>
    </comment>
    <comment ref="M26" authorId="0" shapeId="0">
      <text>
        <r>
          <rPr>
            <sz val="10"/>
            <rFont val="Arial"/>
            <family val="2"/>
          </rPr>
          <t>Dia 10</t>
        </r>
      </text>
    </comment>
    <comment ref="B27" authorId="0" shapeId="0">
      <text>
        <r>
          <rPr>
            <sz val="10"/>
            <rFont val="Arial"/>
            <family val="2"/>
          </rPr>
          <t>Dia 30</t>
        </r>
      </text>
    </comment>
    <comment ref="C27" authorId="0" shapeId="0">
      <text>
        <r>
          <rPr>
            <sz val="10"/>
            <rFont val="Arial"/>
            <family val="2"/>
          </rPr>
          <t>Does 20 i 29</t>
        </r>
      </text>
    </comment>
    <comment ref="D27" authorId="0" shapeId="0">
      <text>
        <r>
          <rPr>
            <sz val="10"/>
            <rFont val="Arial"/>
            <family val="2"/>
          </rPr>
          <t>Dia 14</t>
        </r>
      </text>
    </comment>
    <comment ref="E27" authorId="0" shapeId="0">
      <text>
        <r>
          <rPr>
            <sz val="10"/>
            <rFont val="Arial"/>
            <family val="2"/>
          </rPr>
          <t>Dia 22</t>
        </r>
      </text>
    </comment>
    <comment ref="F27" authorId="0" shapeId="0">
      <text>
        <r>
          <rPr>
            <sz val="10"/>
            <rFont val="Arial"/>
            <family val="2"/>
          </rPr>
          <t>Dies 9 i 10</t>
        </r>
      </text>
    </comment>
    <comment ref="G27" authorId="0" shapeId="0">
      <text>
        <r>
          <rPr>
            <sz val="10"/>
            <rFont val="Arial"/>
            <family val="2"/>
          </rPr>
          <t>Dia 30</t>
        </r>
      </text>
    </comment>
    <comment ref="H27" authorId="0" shapeId="0">
      <text>
        <r>
          <rPr>
            <sz val="10"/>
            <rFont val="Arial"/>
            <family val="2"/>
          </rPr>
          <t>Dia 11</t>
        </r>
      </text>
    </comment>
    <comment ref="I27" authorId="0" shapeId="0">
      <text>
        <r>
          <rPr>
            <sz val="10"/>
            <rFont val="Arial"/>
            <family val="2"/>
          </rPr>
          <t>Dies 16 i 18</t>
        </r>
      </text>
    </comment>
    <comment ref="J27" authorId="0" shapeId="0">
      <text>
        <r>
          <rPr>
            <sz val="10"/>
            <rFont val="Arial"/>
            <family val="2"/>
          </rPr>
          <t>Dia 7</t>
        </r>
      </text>
    </comment>
    <comment ref="K27" authorId="0" shapeId="0">
      <text>
        <r>
          <rPr>
            <sz val="10"/>
            <rFont val="Arial"/>
            <family val="2"/>
          </rPr>
          <t>Dies 9,10,11,12 i 21</t>
        </r>
      </text>
    </comment>
    <comment ref="L27" authorId="0" shapeId="0">
      <text>
        <r>
          <rPr>
            <sz val="10"/>
            <rFont val="Arial"/>
            <family val="2"/>
          </rPr>
          <t>Dies 4 i 7</t>
        </r>
      </text>
    </comment>
    <comment ref="M27" authorId="0" shapeId="0">
      <text>
        <r>
          <rPr>
            <sz val="10"/>
            <rFont val="Arial"/>
            <family val="2"/>
          </rPr>
          <t>Dia 8</t>
        </r>
      </text>
    </comment>
    <comment ref="B28" authorId="0" shapeId="0">
      <text>
        <r>
          <rPr>
            <sz val="10"/>
            <rFont val="Arial"/>
            <family val="2"/>
          </rPr>
          <t>Dies7,8 i 18</t>
        </r>
      </text>
    </comment>
    <comment ref="C28" authorId="0" shapeId="0">
      <text>
        <r>
          <rPr>
            <sz val="10"/>
            <rFont val="Arial"/>
            <family val="2"/>
          </rPr>
          <t>Dia 25</t>
        </r>
      </text>
    </comment>
    <comment ref="D28" authorId="0" shapeId="0">
      <text>
        <r>
          <rPr>
            <sz val="10"/>
            <rFont val="Arial"/>
            <family val="2"/>
          </rPr>
          <t>Dia 15</t>
        </r>
      </text>
    </comment>
    <comment ref="E28" authorId="0" shapeId="0">
      <text>
        <r>
          <rPr>
            <sz val="10"/>
            <rFont val="Arial"/>
            <family val="2"/>
          </rPr>
          <t>Dia 5</t>
        </r>
      </text>
    </comment>
    <comment ref="F28" authorId="0" shapeId="0">
      <text>
        <r>
          <rPr>
            <sz val="10"/>
            <rFont val="Arial"/>
            <family val="2"/>
          </rPr>
          <t>Dia 30</t>
        </r>
      </text>
    </comment>
    <comment ref="G28" authorId="0" shapeId="0">
      <text>
        <r>
          <rPr>
            <sz val="10"/>
            <rFont val="Arial"/>
            <family val="2"/>
          </rPr>
          <t>Dia 21, 22, 26 i 28</t>
        </r>
      </text>
    </comment>
    <comment ref="H28" authorId="0" shapeId="0">
      <text>
        <r>
          <rPr>
            <sz val="10"/>
            <rFont val="Arial"/>
            <family val="2"/>
          </rPr>
          <t>Dia 31</t>
        </r>
      </text>
    </comment>
    <comment ref="I28" authorId="0" shapeId="0">
      <text>
        <r>
          <rPr>
            <sz val="10"/>
            <rFont val="Arial"/>
            <family val="2"/>
          </rPr>
          <t>Dies 12 i 13</t>
        </r>
      </text>
    </comment>
    <comment ref="J28" authorId="0" shapeId="0">
      <text>
        <r>
          <rPr>
            <sz val="10"/>
            <rFont val="Arial"/>
            <family val="2"/>
          </rPr>
          <t>Dia 23</t>
        </r>
      </text>
    </comment>
    <comment ref="K28" authorId="0" shapeId="0">
      <text>
        <r>
          <rPr>
            <sz val="10"/>
            <rFont val="Arial"/>
            <family val="2"/>
          </rPr>
          <t>Dia 6</t>
        </r>
      </text>
    </comment>
    <comment ref="L28" authorId="0" shapeId="0">
      <text>
        <r>
          <rPr>
            <sz val="10"/>
            <rFont val="Arial"/>
            <family val="2"/>
          </rPr>
          <t>Dies 3 i 4</t>
        </r>
      </text>
    </comment>
    <comment ref="M28" authorId="0" shapeId="0">
      <text>
        <r>
          <rPr>
            <sz val="10"/>
            <rFont val="Arial"/>
            <family val="2"/>
          </rPr>
          <t>Dia 25</t>
        </r>
      </text>
    </comment>
    <comment ref="B29" authorId="0" shapeId="0">
      <text>
        <r>
          <rPr>
            <sz val="10"/>
            <rFont val="Arial"/>
            <family val="2"/>
          </rPr>
          <t>Dia 14</t>
        </r>
      </text>
    </comment>
    <comment ref="C29" authorId="0" shapeId="0">
      <text>
        <r>
          <rPr>
            <sz val="10"/>
            <rFont val="Arial"/>
            <family val="2"/>
          </rPr>
          <t>Dia 10</t>
        </r>
      </text>
    </comment>
    <comment ref="D29" authorId="0" shapeId="0">
      <text>
        <r>
          <rPr>
            <sz val="10"/>
            <rFont val="Arial"/>
            <family val="2"/>
          </rPr>
          <t>Dies 23 i 25</t>
        </r>
      </text>
    </comment>
    <comment ref="E29" authorId="0" shapeId="0">
      <text>
        <r>
          <rPr>
            <sz val="10"/>
            <rFont val="Arial"/>
            <family val="2"/>
          </rPr>
          <t>Dia 28</t>
        </r>
      </text>
    </comment>
    <comment ref="F29" authorId="0" shapeId="0">
      <text>
        <r>
          <rPr>
            <sz val="10"/>
            <rFont val="Arial"/>
            <family val="2"/>
          </rPr>
          <t>Dia 28</t>
        </r>
      </text>
    </comment>
    <comment ref="G29" authorId="0" shapeId="0">
      <text>
        <r>
          <rPr>
            <sz val="10"/>
            <rFont val="Arial"/>
            <family val="2"/>
          </rPr>
          <t>Dia 29</t>
        </r>
      </text>
    </comment>
    <comment ref="H29" authorId="0" shapeId="0">
      <text>
        <r>
          <rPr>
            <sz val="10"/>
            <rFont val="Arial"/>
            <family val="2"/>
          </rPr>
          <t>Dia 5</t>
        </r>
      </text>
    </comment>
    <comment ref="I29" authorId="0" shapeId="0">
      <text>
        <r>
          <rPr>
            <sz val="10"/>
            <rFont val="Arial"/>
            <family val="2"/>
          </rPr>
          <t>Dia 9</t>
        </r>
      </text>
    </comment>
    <comment ref="J29" authorId="0" shapeId="0">
      <text>
        <r>
          <rPr>
            <sz val="10"/>
            <rFont val="Arial"/>
            <family val="2"/>
          </rPr>
          <t>Dia 13</t>
        </r>
      </text>
    </comment>
    <comment ref="K29" authorId="0" shapeId="0">
      <text>
        <r>
          <rPr>
            <sz val="10"/>
            <rFont val="Arial"/>
            <family val="2"/>
          </rPr>
          <t>Dia 16</t>
        </r>
      </text>
    </comment>
    <comment ref="L29" authorId="0" shapeId="0">
      <text>
        <r>
          <rPr>
            <sz val="10"/>
            <rFont val="Arial"/>
            <family val="2"/>
          </rPr>
          <t>Dia 3</t>
        </r>
      </text>
    </comment>
    <comment ref="M29" authorId="0" shapeId="0">
      <text>
        <r>
          <rPr>
            <sz val="10"/>
            <rFont val="Arial"/>
            <family val="2"/>
          </rPr>
          <t>Dia 25</t>
        </r>
      </text>
    </comment>
    <comment ref="B30" authorId="0" shapeId="0">
      <text>
        <r>
          <rPr>
            <sz val="10"/>
            <rFont val="Arial"/>
            <family val="2"/>
          </rPr>
          <t>Dia 29</t>
        </r>
      </text>
    </comment>
    <comment ref="C30" authorId="0" shapeId="0">
      <text>
        <r>
          <rPr>
            <sz val="10"/>
            <rFont val="Arial"/>
            <family val="2"/>
          </rPr>
          <t>Dia 1</t>
        </r>
      </text>
    </comment>
    <comment ref="D30" authorId="0" shapeId="0">
      <text>
        <r>
          <rPr>
            <sz val="10"/>
            <rFont val="Arial"/>
            <family val="2"/>
          </rPr>
          <t>Dia 20</t>
        </r>
      </text>
    </comment>
    <comment ref="E30" authorId="0" shapeId="0">
      <text>
        <r>
          <rPr>
            <sz val="10"/>
            <rFont val="Arial"/>
            <family val="2"/>
          </rPr>
          <t>Dia 10 i 11</t>
        </r>
      </text>
    </comment>
    <comment ref="F30" authorId="0" shapeId="0">
      <text>
        <r>
          <rPr>
            <sz val="10"/>
            <rFont val="Arial"/>
            <family val="2"/>
          </rPr>
          <t>Dia 19</t>
        </r>
      </text>
    </comment>
    <comment ref="G30" authorId="0" shapeId="0">
      <text>
        <r>
          <rPr>
            <sz val="10"/>
            <rFont val="Arial"/>
            <family val="2"/>
          </rPr>
          <t>Dia 22</t>
        </r>
      </text>
    </comment>
    <comment ref="H30" authorId="0" shapeId="0">
      <text>
        <r>
          <rPr>
            <sz val="10"/>
            <rFont val="Arial"/>
            <family val="2"/>
          </rPr>
          <t>Dies 29</t>
        </r>
      </text>
    </comment>
    <comment ref="I30" authorId="0" shapeId="0">
      <text>
        <r>
          <rPr>
            <sz val="10"/>
            <rFont val="Arial"/>
            <family val="2"/>
          </rPr>
          <t>Dia 29</t>
        </r>
      </text>
    </comment>
    <comment ref="J30" authorId="0" shapeId="0">
      <text>
        <r>
          <rPr>
            <sz val="10"/>
            <rFont val="Arial"/>
            <family val="2"/>
          </rPr>
          <t>Dia 27</t>
        </r>
      </text>
    </comment>
    <comment ref="K30" authorId="0" shapeId="0">
      <text>
        <r>
          <rPr>
            <sz val="10"/>
            <rFont val="Arial"/>
            <family val="2"/>
          </rPr>
          <t>Dia 5</t>
        </r>
      </text>
    </comment>
    <comment ref="L30" authorId="0" shapeId="0">
      <text>
        <r>
          <rPr>
            <sz val="10"/>
            <rFont val="Arial"/>
            <family val="2"/>
          </rPr>
          <t>Dies 14,15 i 16</t>
        </r>
      </text>
    </comment>
    <comment ref="M30" authorId="0" shapeId="0">
      <text>
        <r>
          <rPr>
            <sz val="10"/>
            <rFont val="Arial"/>
            <family val="2"/>
          </rPr>
          <t>Dia 11</t>
        </r>
      </text>
    </comment>
    <comment ref="B31" authorId="0" shapeId="0">
      <text>
        <r>
          <rPr>
            <sz val="10"/>
            <rFont val="Arial"/>
            <family val="2"/>
          </rPr>
          <t>Dia 15</t>
        </r>
      </text>
    </comment>
    <comment ref="C31" authorId="0" shapeId="0">
      <text>
        <r>
          <rPr>
            <sz val="10"/>
            <rFont val="Arial"/>
            <family val="2"/>
          </rPr>
          <t>Dies 10 i 11</t>
        </r>
      </text>
    </comment>
    <comment ref="D31" authorId="0" shapeId="0">
      <text>
        <r>
          <rPr>
            <sz val="10"/>
            <rFont val="Arial"/>
            <family val="2"/>
          </rPr>
          <t>Dia 29</t>
        </r>
      </text>
    </comment>
    <comment ref="E31" authorId="0" shapeId="0">
      <text>
        <r>
          <rPr>
            <sz val="10"/>
            <rFont val="Arial"/>
            <family val="2"/>
          </rPr>
          <t>Dia 24</t>
        </r>
      </text>
    </comment>
    <comment ref="F31" authorId="0" shapeId="0">
      <text>
        <r>
          <rPr>
            <sz val="10"/>
            <rFont val="Arial"/>
            <family val="2"/>
          </rPr>
          <t>Dia 19</t>
        </r>
      </text>
    </comment>
    <comment ref="G31" authorId="0" shapeId="0">
      <text>
        <r>
          <rPr>
            <sz val="10"/>
            <rFont val="Arial"/>
            <family val="2"/>
          </rPr>
          <t>Dia 28</t>
        </r>
      </text>
    </comment>
    <comment ref="H31" authorId="0" shapeId="0">
      <text>
        <r>
          <rPr>
            <sz val="10"/>
            <rFont val="Arial"/>
            <family val="2"/>
          </rPr>
          <t>Dies 17 i  27</t>
        </r>
      </text>
    </comment>
    <comment ref="I31" authorId="0" shapeId="0">
      <text>
        <r>
          <rPr>
            <sz val="10"/>
            <rFont val="Arial"/>
            <family val="2"/>
          </rPr>
          <t>Dies 1, 5 i 11</t>
        </r>
      </text>
    </comment>
    <comment ref="J31" authorId="0" shapeId="0">
      <text>
        <r>
          <rPr>
            <sz val="10"/>
            <rFont val="Arial"/>
            <family val="2"/>
          </rPr>
          <t>Dia 9</t>
        </r>
      </text>
    </comment>
    <comment ref="K31" authorId="0" shapeId="0">
      <text>
        <r>
          <rPr>
            <sz val="10"/>
            <rFont val="Arial"/>
            <family val="2"/>
          </rPr>
          <t>Dia 5</t>
        </r>
      </text>
    </comment>
    <comment ref="L31" authorId="0" shapeId="0">
      <text>
        <r>
          <rPr>
            <sz val="10"/>
            <rFont val="Arial"/>
            <family val="2"/>
          </rPr>
          <t>Dies 1 i 16</t>
        </r>
      </text>
    </comment>
    <comment ref="M31" authorId="0" shapeId="0">
      <text>
        <r>
          <rPr>
            <sz val="10"/>
            <rFont val="Arial"/>
            <family val="2"/>
          </rPr>
          <t>Dia 13</t>
        </r>
      </text>
    </comment>
    <comment ref="B32" authorId="0" shapeId="0">
      <text>
        <r>
          <rPr>
            <sz val="10"/>
            <rFont val="Arial"/>
            <family val="2"/>
          </rPr>
          <t>Dia 16</t>
        </r>
      </text>
    </comment>
    <comment ref="C32" authorId="0" shapeId="0">
      <text>
        <r>
          <rPr>
            <sz val="10"/>
            <rFont val="Arial"/>
            <family val="2"/>
          </rPr>
          <t>Dia 6</t>
        </r>
      </text>
    </comment>
    <comment ref="D32" authorId="0" shapeId="0">
      <text>
        <r>
          <rPr>
            <sz val="10"/>
            <rFont val="Arial"/>
            <family val="2"/>
          </rPr>
          <t>Dies 6 i 20</t>
        </r>
      </text>
    </comment>
    <comment ref="E32" authorId="0" shapeId="0">
      <text>
        <r>
          <rPr>
            <sz val="10"/>
            <rFont val="Arial"/>
            <family val="2"/>
          </rPr>
          <t>Dies 18 i 23</t>
        </r>
      </text>
    </comment>
    <comment ref="F32" authorId="0" shapeId="0">
      <text>
        <r>
          <rPr>
            <sz val="10"/>
            <rFont val="Arial"/>
            <family val="2"/>
          </rPr>
          <t>Dia 23</t>
        </r>
      </text>
    </comment>
    <comment ref="G32" authorId="0" shapeId="0">
      <text>
        <r>
          <rPr>
            <sz val="10"/>
            <rFont val="Arial"/>
            <family val="2"/>
          </rPr>
          <t>Dia 17</t>
        </r>
      </text>
    </comment>
    <comment ref="H32" authorId="0" shapeId="0">
      <text>
        <r>
          <rPr>
            <sz val="10"/>
            <rFont val="Arial"/>
            <family val="2"/>
          </rPr>
          <t>Dia 31</t>
        </r>
      </text>
    </comment>
    <comment ref="I32" authorId="0" shapeId="0">
      <text>
        <r>
          <rPr>
            <sz val="10"/>
            <rFont val="Arial"/>
            <family val="2"/>
          </rPr>
          <t>Dia 6</t>
        </r>
      </text>
    </comment>
    <comment ref="J32" authorId="0" shapeId="0">
      <text>
        <r>
          <rPr>
            <sz val="10"/>
            <rFont val="Arial"/>
            <family val="2"/>
          </rPr>
          <t>Dies7, 10, 20, 21 i 28</t>
        </r>
      </text>
    </comment>
    <comment ref="K32" authorId="0" shapeId="0">
      <text>
        <r>
          <rPr>
            <sz val="10"/>
            <rFont val="Arial"/>
            <family val="2"/>
          </rPr>
          <t>Dia 10</t>
        </r>
      </text>
    </comment>
    <comment ref="L32" authorId="0" shapeId="0">
      <text>
        <r>
          <rPr>
            <sz val="10"/>
            <rFont val="Arial"/>
            <family val="2"/>
          </rPr>
          <t>Dia 10</t>
        </r>
      </text>
    </comment>
    <comment ref="M32" authorId="0" shapeId="0">
      <text>
        <r>
          <rPr>
            <sz val="10"/>
            <rFont val="Arial"/>
            <family val="2"/>
          </rPr>
          <t>Dia 2</t>
        </r>
      </text>
    </comment>
    <comment ref="B33" authorId="0" shapeId="0">
      <text>
        <r>
          <rPr>
            <sz val="10"/>
            <rFont val="Arial"/>
            <family val="2"/>
          </rPr>
          <t>Dia 27</t>
        </r>
      </text>
    </comment>
    <comment ref="C33" authorId="0" shapeId="0">
      <text>
        <r>
          <rPr>
            <sz val="10"/>
            <rFont val="Arial"/>
            <family val="2"/>
          </rPr>
          <t>Dies 5 i 10</t>
        </r>
      </text>
    </comment>
    <comment ref="D33" authorId="0" shapeId="0">
      <text>
        <r>
          <rPr>
            <sz val="10"/>
            <rFont val="Arial"/>
            <family val="2"/>
          </rPr>
          <t>Dia 27</t>
        </r>
      </text>
    </comment>
    <comment ref="E33" authorId="0" shapeId="0">
      <text>
        <r>
          <rPr>
            <sz val="10"/>
            <rFont val="Arial"/>
            <family val="2"/>
          </rPr>
          <t>Dia 27</t>
        </r>
      </text>
    </comment>
    <comment ref="F33" authorId="0" shapeId="0">
      <text>
        <r>
          <rPr>
            <sz val="10"/>
            <rFont val="Arial"/>
            <family val="2"/>
          </rPr>
          <t>Dia 21</t>
        </r>
      </text>
    </comment>
    <comment ref="G33" authorId="0" shapeId="0">
      <text>
        <r>
          <rPr>
            <sz val="10"/>
            <rFont val="Arial"/>
            <family val="2"/>
          </rPr>
          <t>Dia 27</t>
        </r>
      </text>
    </comment>
    <comment ref="H33" authorId="0" shapeId="0">
      <text>
        <r>
          <rPr>
            <sz val="10"/>
            <rFont val="Arial"/>
            <family val="2"/>
          </rPr>
          <t>Dies 6, 7, 9, 13 i 14</t>
        </r>
      </text>
    </comment>
    <comment ref="I33" authorId="0" shapeId="0">
      <text>
        <r>
          <rPr>
            <sz val="10"/>
            <rFont val="Arial"/>
            <family val="2"/>
          </rPr>
          <t>Dia 14</t>
        </r>
      </text>
    </comment>
    <comment ref="J33" authorId="0" shapeId="0">
      <text>
        <r>
          <rPr>
            <sz val="10"/>
            <rFont val="Arial"/>
            <family val="2"/>
          </rPr>
          <t>Dia 10</t>
        </r>
      </text>
    </comment>
    <comment ref="K33" authorId="0" shapeId="0">
      <text>
        <r>
          <rPr>
            <sz val="10"/>
            <rFont val="Arial"/>
            <family val="2"/>
          </rPr>
          <t>Dies 19 i 20</t>
        </r>
      </text>
    </comment>
    <comment ref="L33" authorId="0" shapeId="0">
      <text>
        <r>
          <rPr>
            <sz val="10"/>
            <rFont val="Arial"/>
            <family val="2"/>
          </rPr>
          <t>Dies 5 i 6</t>
        </r>
      </text>
    </comment>
    <comment ref="M33" authorId="0" shapeId="0">
      <text>
        <r>
          <rPr>
            <sz val="10"/>
            <rFont val="Arial"/>
            <family val="2"/>
          </rPr>
          <t>Dia13</t>
        </r>
      </text>
    </comment>
    <comment ref="B34" authorId="0" shapeId="0">
      <text>
        <r>
          <rPr>
            <sz val="10"/>
            <rFont val="Arial"/>
            <family val="2"/>
          </rPr>
          <t>Dia 24</t>
        </r>
      </text>
    </comment>
    <comment ref="C34" authorId="0" shapeId="0">
      <text>
        <r>
          <rPr>
            <sz val="10"/>
            <rFont val="Arial"/>
            <family val="2"/>
          </rPr>
          <t>Dia 25</t>
        </r>
      </text>
    </comment>
    <comment ref="D34" authorId="0" shapeId="0">
      <text>
        <r>
          <rPr>
            <sz val="10"/>
            <rFont val="Arial"/>
            <family val="2"/>
          </rPr>
          <t>Dia 4</t>
        </r>
      </text>
    </comment>
    <comment ref="E34" authorId="0" shapeId="0">
      <text>
        <r>
          <rPr>
            <sz val="10"/>
            <rFont val="Arial"/>
            <family val="2"/>
          </rPr>
          <t>Dies 7, 29 i 30</t>
        </r>
      </text>
    </comment>
    <comment ref="F34" authorId="0" shapeId="0">
      <text>
        <r>
          <rPr>
            <sz val="10"/>
            <rFont val="Arial"/>
            <family val="2"/>
          </rPr>
          <t>Dia 20</t>
        </r>
      </text>
    </comment>
    <comment ref="G34" authorId="0" shapeId="0">
      <text>
        <r>
          <rPr>
            <sz val="10"/>
            <rFont val="Arial"/>
            <family val="2"/>
          </rPr>
          <t>Dia 10</t>
        </r>
      </text>
    </comment>
    <comment ref="H34" authorId="0" shapeId="0">
      <text>
        <r>
          <rPr>
            <sz val="10"/>
            <rFont val="Arial"/>
            <family val="2"/>
          </rPr>
          <t>Dies 15, 18 i 28</t>
        </r>
      </text>
    </comment>
    <comment ref="I34" authorId="0" shapeId="0">
      <text>
        <r>
          <rPr>
            <sz val="10"/>
            <rFont val="Arial"/>
            <family val="2"/>
          </rPr>
          <t>Dies 7,16, 17, 19, 23 i 30</t>
        </r>
      </text>
    </comment>
    <comment ref="J34" authorId="0" shapeId="0">
      <text>
        <r>
          <rPr>
            <sz val="10"/>
            <rFont val="Arial"/>
            <family val="2"/>
          </rPr>
          <t>Dia 24</t>
        </r>
      </text>
    </comment>
    <comment ref="K34" authorId="0" shapeId="0">
      <text>
        <r>
          <rPr>
            <sz val="10"/>
            <rFont val="Arial"/>
            <family val="2"/>
          </rPr>
          <t>Dia 17</t>
        </r>
      </text>
    </comment>
    <comment ref="L34" authorId="0" shapeId="0">
      <text>
        <r>
          <rPr>
            <sz val="10"/>
            <rFont val="Arial"/>
            <family val="2"/>
          </rPr>
          <t>Dia 2</t>
        </r>
      </text>
    </comment>
    <comment ref="M34" authorId="0" shapeId="0">
      <text>
        <r>
          <rPr>
            <sz val="10"/>
            <rFont val="Arial"/>
            <family val="2"/>
          </rPr>
          <t>Dies 14 i 24</t>
        </r>
      </text>
    </comment>
    <comment ref="B35" authorId="0" shapeId="0">
      <text>
        <r>
          <rPr>
            <sz val="10"/>
            <rFont val="Arial"/>
            <family val="2"/>
          </rPr>
          <t>Dia 24</t>
        </r>
      </text>
    </comment>
    <comment ref="C35" authorId="0" shapeId="0">
      <text>
        <r>
          <rPr>
            <sz val="10"/>
            <rFont val="Arial"/>
            <family val="2"/>
          </rPr>
          <t>Dia 11</t>
        </r>
      </text>
    </comment>
    <comment ref="D35" authorId="0" shapeId="0">
      <text>
        <r>
          <rPr>
            <sz val="10"/>
            <rFont val="Arial"/>
            <family val="2"/>
          </rPr>
          <t>Dia 25</t>
        </r>
      </text>
    </comment>
    <comment ref="E35" authorId="0" shapeId="0">
      <text>
        <r>
          <rPr>
            <sz val="10"/>
            <rFont val="Arial"/>
            <family val="2"/>
          </rPr>
          <t>Dies 16 i 24</t>
        </r>
      </text>
    </comment>
    <comment ref="F35" authorId="0" shapeId="0">
      <text>
        <r>
          <rPr>
            <sz val="10"/>
            <rFont val="Arial"/>
            <family val="2"/>
          </rPr>
          <t>Dia 31</t>
        </r>
      </text>
    </comment>
    <comment ref="G35" authorId="0" shapeId="0">
      <text>
        <r>
          <rPr>
            <sz val="10"/>
            <rFont val="Arial"/>
            <family val="2"/>
          </rPr>
          <t>Dia 13</t>
        </r>
      </text>
    </comment>
    <comment ref="H35" authorId="0" shapeId="0">
      <text>
        <r>
          <rPr>
            <sz val="10"/>
            <rFont val="Arial"/>
            <family val="2"/>
          </rPr>
          <t>Dia 30</t>
        </r>
      </text>
    </comment>
    <comment ref="I35" authorId="0" shapeId="0">
      <text>
        <r>
          <rPr>
            <sz val="10"/>
            <rFont val="Arial"/>
            <family val="2"/>
          </rPr>
          <t>Dia 11</t>
        </r>
      </text>
    </comment>
    <comment ref="J35" authorId="0" shapeId="0">
      <text>
        <r>
          <rPr>
            <sz val="10"/>
            <rFont val="Arial"/>
            <family val="2"/>
          </rPr>
          <t>Dia 6</t>
        </r>
      </text>
    </comment>
    <comment ref="K35" authorId="0" shapeId="0">
      <text>
        <r>
          <rPr>
            <sz val="10"/>
            <rFont val="Arial"/>
            <family val="2"/>
          </rPr>
          <t>Dia 10</t>
        </r>
      </text>
    </comment>
    <comment ref="L35" authorId="0" shapeId="0">
      <text>
        <r>
          <rPr>
            <sz val="10"/>
            <rFont val="Arial"/>
            <family val="2"/>
          </rPr>
          <t>Dia 2</t>
        </r>
      </text>
    </comment>
    <comment ref="M35" authorId="0" shapeId="0">
      <text>
        <r>
          <rPr>
            <sz val="10"/>
            <rFont val="Arial"/>
            <family val="2"/>
          </rPr>
          <t>Dia 14</t>
        </r>
      </text>
    </comment>
    <comment ref="B36" authorId="0" shapeId="0">
      <text>
        <r>
          <rPr>
            <sz val="10"/>
            <rFont val="Arial"/>
            <family val="2"/>
          </rPr>
          <t>Dia 27</t>
        </r>
      </text>
    </comment>
    <comment ref="C36" authorId="0" shapeId="0">
      <text>
        <r>
          <rPr>
            <sz val="10"/>
            <rFont val="Arial"/>
            <family val="2"/>
          </rPr>
          <t>Dia 26</t>
        </r>
      </text>
    </comment>
    <comment ref="D36" authorId="0" shapeId="0">
      <text>
        <r>
          <rPr>
            <sz val="10"/>
            <rFont val="Arial"/>
            <family val="2"/>
          </rPr>
          <t>Dia 27</t>
        </r>
      </text>
    </comment>
    <comment ref="E36" authorId="0" shapeId="0">
      <text>
        <r>
          <rPr>
            <sz val="10"/>
            <rFont val="Arial"/>
            <family val="2"/>
          </rPr>
          <t>Dia 1</t>
        </r>
      </text>
    </comment>
    <comment ref="F36" authorId="0" shapeId="0">
      <text>
        <r>
          <rPr>
            <sz val="10"/>
            <rFont val="Arial"/>
            <family val="2"/>
          </rPr>
          <t>Dia 12</t>
        </r>
      </text>
    </comment>
    <comment ref="G36" authorId="0" shapeId="0">
      <text>
        <r>
          <rPr>
            <sz val="10"/>
            <rFont val="Arial"/>
            <family val="2"/>
          </rPr>
          <t>Dies 14 i 19</t>
        </r>
      </text>
    </comment>
    <comment ref="H36" authorId="0" shapeId="0">
      <text>
        <r>
          <rPr>
            <sz val="10"/>
            <rFont val="Arial"/>
            <family val="2"/>
          </rPr>
          <t>Dia 23</t>
        </r>
      </text>
    </comment>
    <comment ref="I36" authorId="0" shapeId="0">
      <text>
        <r>
          <rPr>
            <sz val="10"/>
            <rFont val="Arial"/>
            <family val="2"/>
          </rPr>
          <t>Dia 2</t>
        </r>
      </text>
    </comment>
    <comment ref="J36" authorId="0" shapeId="0">
      <text>
        <r>
          <rPr>
            <sz val="10"/>
            <rFont val="Arial"/>
            <family val="2"/>
          </rPr>
          <t>Dies7, 15 i 18</t>
        </r>
      </text>
    </comment>
    <comment ref="K36" authorId="0" shapeId="0">
      <text>
        <r>
          <rPr>
            <sz val="10"/>
            <rFont val="Arial"/>
            <family val="2"/>
          </rPr>
          <t>Dia 8</t>
        </r>
      </text>
    </comment>
    <comment ref="L36" authorId="0" shapeId="0">
      <text>
        <r>
          <rPr>
            <sz val="10"/>
            <rFont val="Arial"/>
            <family val="2"/>
          </rPr>
          <t>Dia 2</t>
        </r>
      </text>
    </comment>
    <comment ref="M36" authorId="0" shapeId="0">
      <text>
        <r>
          <rPr>
            <sz val="10"/>
            <rFont val="Arial"/>
            <family val="2"/>
          </rPr>
          <t>Dia 16</t>
        </r>
      </text>
    </comment>
    <comment ref="B37" authorId="0" shapeId="0">
      <text>
        <r>
          <rPr>
            <sz val="10"/>
            <rFont val="Arial"/>
            <family val="2"/>
          </rPr>
          <t>Dia 27</t>
        </r>
      </text>
    </comment>
    <comment ref="C37" authorId="0" shapeId="0">
      <text>
        <r>
          <rPr>
            <sz val="10"/>
            <rFont val="Arial"/>
            <family val="2"/>
          </rPr>
          <t>Dia 10</t>
        </r>
      </text>
    </comment>
    <comment ref="D37" authorId="0" shapeId="0">
      <text>
        <r>
          <rPr>
            <sz val="10"/>
            <rFont val="Arial"/>
            <family val="2"/>
          </rPr>
          <t>Dia 25</t>
        </r>
      </text>
    </comment>
    <comment ref="E37" authorId="0" shapeId="0">
      <text>
        <r>
          <rPr>
            <sz val="10"/>
            <rFont val="Arial"/>
            <family val="2"/>
          </rPr>
          <t>Dia 13</t>
        </r>
      </text>
    </comment>
    <comment ref="F37" authorId="0" shapeId="0">
      <text>
        <r>
          <rPr>
            <sz val="10"/>
            <rFont val="Arial"/>
            <family val="2"/>
          </rPr>
          <t>Dia 21</t>
        </r>
      </text>
    </comment>
    <comment ref="G37" authorId="0" shapeId="0">
      <text>
        <r>
          <rPr>
            <sz val="10"/>
            <rFont val="Arial"/>
            <family val="2"/>
          </rPr>
          <t>Dia 17</t>
        </r>
      </text>
    </comment>
    <comment ref="H37" authorId="0" shapeId="0">
      <text>
        <r>
          <rPr>
            <sz val="10"/>
            <rFont val="Arial"/>
            <family val="2"/>
          </rPr>
          <t>Dies9, 12, 17, 28 i 31</t>
        </r>
      </text>
    </comment>
    <comment ref="I37" authorId="0" shapeId="0">
      <text>
        <r>
          <rPr>
            <sz val="10"/>
            <rFont val="Arial"/>
            <family val="2"/>
          </rPr>
          <t>Dia 1</t>
        </r>
      </text>
    </comment>
    <comment ref="J37" authorId="0" shapeId="0">
      <text>
        <r>
          <rPr>
            <sz val="10"/>
            <rFont val="Arial"/>
            <family val="2"/>
          </rPr>
          <t>Dia 16</t>
        </r>
      </text>
    </comment>
    <comment ref="K37" authorId="0" shapeId="0">
      <text>
        <r>
          <rPr>
            <sz val="10"/>
            <rFont val="Arial"/>
            <family val="2"/>
          </rPr>
          <t>Dia 14</t>
        </r>
      </text>
    </comment>
    <comment ref="L37" authorId="0" shapeId="0">
      <text>
        <r>
          <rPr>
            <sz val="10"/>
            <rFont val="Arial"/>
            <family val="2"/>
          </rPr>
          <t>Dies 2 i 3</t>
        </r>
      </text>
    </comment>
    <comment ref="M37" authorId="0" shapeId="0">
      <text>
        <r>
          <rPr>
            <sz val="10"/>
            <rFont val="Arial"/>
            <family val="2"/>
          </rPr>
          <t>Dia 14</t>
        </r>
      </text>
    </comment>
    <comment ref="B38" authorId="0" shapeId="0">
      <text>
        <r>
          <rPr>
            <sz val="10"/>
            <rFont val="Arial"/>
            <family val="2"/>
          </rPr>
          <t>Dies 15, 16, 17 i 18</t>
        </r>
      </text>
    </comment>
    <comment ref="C38" authorId="0" shapeId="0">
      <text>
        <r>
          <rPr>
            <sz val="10"/>
            <rFont val="Arial"/>
            <family val="2"/>
          </rPr>
          <t>Dia 18</t>
        </r>
      </text>
    </comment>
    <comment ref="D38" authorId="0" shapeId="0">
      <text>
        <r>
          <rPr>
            <sz val="10"/>
            <rFont val="Arial"/>
            <family val="2"/>
          </rPr>
          <t>Dia 30</t>
        </r>
      </text>
    </comment>
    <comment ref="E38" authorId="0" shapeId="0">
      <text>
        <r>
          <rPr>
            <sz val="10"/>
            <rFont val="Arial"/>
            <family val="2"/>
          </rPr>
          <t>Dia 8</t>
        </r>
      </text>
    </comment>
    <comment ref="F38" authorId="0" shapeId="0">
      <text>
        <r>
          <rPr>
            <sz val="10"/>
            <rFont val="Arial"/>
            <family val="2"/>
          </rPr>
          <t>Dia 29</t>
        </r>
      </text>
    </comment>
    <comment ref="G38" authorId="0" shapeId="0">
      <text>
        <r>
          <rPr>
            <sz val="10"/>
            <rFont val="Arial"/>
            <family val="2"/>
          </rPr>
          <t>Dies 11 i 26</t>
        </r>
      </text>
    </comment>
    <comment ref="H38" authorId="0" shapeId="0">
      <text>
        <r>
          <rPr>
            <sz val="10"/>
            <rFont val="Arial"/>
            <family val="2"/>
          </rPr>
          <t>Dia 1</t>
        </r>
      </text>
    </comment>
    <comment ref="I38" authorId="0" shapeId="0">
      <text>
        <r>
          <rPr>
            <sz val="10"/>
            <rFont val="Arial"/>
            <family val="2"/>
          </rPr>
          <t>El dia 17</t>
        </r>
      </text>
    </comment>
    <comment ref="J38" authorId="0" shapeId="0">
      <text>
        <r>
          <rPr>
            <sz val="10"/>
            <rFont val="Arial"/>
            <family val="2"/>
          </rPr>
          <t>Dies 4, 11 i 19</t>
        </r>
      </text>
    </comment>
    <comment ref="K38" authorId="0" shapeId="0">
      <text>
        <r>
          <rPr>
            <sz val="10"/>
            <rFont val="Arial"/>
            <family val="2"/>
          </rPr>
          <t>Dia 22</t>
        </r>
      </text>
    </comment>
    <comment ref="L38" authorId="0" shapeId="0">
      <text>
        <r>
          <rPr>
            <sz val="10"/>
            <rFont val="Arial"/>
            <family val="2"/>
          </rPr>
          <t>Dia 8</t>
        </r>
      </text>
    </comment>
    <comment ref="M38" authorId="0" shapeId="0">
      <text>
        <r>
          <rPr>
            <sz val="10"/>
            <rFont val="Arial"/>
            <family val="2"/>
          </rPr>
          <t>Dies 8 i 9</t>
        </r>
      </text>
    </comment>
    <comment ref="B39" authorId="0" shapeId="0">
      <text>
        <r>
          <rPr>
            <sz val="10"/>
            <rFont val="Arial"/>
            <family val="2"/>
          </rPr>
          <t>Dies 16 i 27</t>
        </r>
      </text>
    </comment>
    <comment ref="C39" authorId="0" shapeId="0">
      <text>
        <r>
          <rPr>
            <sz val="10"/>
            <rFont val="Arial"/>
            <family val="2"/>
          </rPr>
          <t>Dies 25 i 26</t>
        </r>
      </text>
    </comment>
    <comment ref="D39" authorId="0" shapeId="0">
      <text>
        <r>
          <rPr>
            <sz val="10"/>
            <rFont val="Arial"/>
            <family val="2"/>
          </rPr>
          <t>Dies 14 i 21</t>
        </r>
      </text>
    </comment>
    <comment ref="E39" authorId="0" shapeId="0">
      <text>
        <r>
          <rPr>
            <sz val="10"/>
            <rFont val="Arial"/>
            <family val="2"/>
          </rPr>
          <t>Dies 19, 21 i 25</t>
        </r>
      </text>
    </comment>
    <comment ref="F39" authorId="0" shapeId="0">
      <text>
        <r>
          <rPr>
            <sz val="10"/>
            <rFont val="Arial"/>
            <family val="2"/>
          </rPr>
          <t>Dies 10, 11 i 31</t>
        </r>
      </text>
    </comment>
    <comment ref="G39" authorId="0" shapeId="0">
      <text>
        <r>
          <rPr>
            <sz val="10"/>
            <rFont val="Arial"/>
            <family val="2"/>
          </rPr>
          <t>Dia 13</t>
        </r>
      </text>
    </comment>
    <comment ref="H39" authorId="0" shapeId="0">
      <text>
        <r>
          <rPr>
            <sz val="10"/>
            <rFont val="Arial"/>
            <family val="2"/>
          </rPr>
          <t xml:space="preserve">Dies 26 i 27
El dia 20 i 30 mínima 20
Del dia 25 mínima 21
</t>
        </r>
      </text>
    </comment>
    <comment ref="I39" authorId="0" shapeId="0">
      <text>
        <r>
          <rPr>
            <sz val="10"/>
            <rFont val="Arial"/>
            <family val="2"/>
          </rPr>
          <t>Dia 10</t>
        </r>
      </text>
    </comment>
    <comment ref="J39" authorId="0" shapeId="0">
      <text>
        <r>
          <rPr>
            <sz val="10"/>
            <rFont val="Arial"/>
            <family val="2"/>
          </rPr>
          <t>Dia 20</t>
        </r>
      </text>
    </comment>
    <comment ref="K39" authorId="0" shapeId="0">
      <text>
        <r>
          <rPr>
            <sz val="10"/>
            <rFont val="Arial"/>
            <family val="2"/>
          </rPr>
          <t>Dia 7</t>
        </r>
      </text>
    </comment>
    <comment ref="L39" authorId="0" shapeId="0">
      <text>
        <r>
          <rPr>
            <sz val="10"/>
            <rFont val="Arial"/>
            <family val="2"/>
          </rPr>
          <t>Dies 8, 9 i 10</t>
        </r>
      </text>
    </comment>
    <comment ref="B40" authorId="0" shapeId="0">
      <text>
        <r>
          <rPr>
            <sz val="10"/>
            <rFont val="Arial"/>
            <family val="2"/>
          </rPr>
          <t>Dia 22</t>
        </r>
      </text>
    </comment>
    <comment ref="C40" authorId="0" shapeId="0">
      <text>
        <r>
          <rPr>
            <sz val="10"/>
            <rFont val="Arial"/>
            <family val="2"/>
          </rPr>
          <t>Dia 6</t>
        </r>
      </text>
    </comment>
    <comment ref="D40" authorId="0" shapeId="0">
      <text>
        <r>
          <rPr>
            <sz val="10"/>
            <rFont val="Arial"/>
            <family val="2"/>
          </rPr>
          <t>Dia 31</t>
        </r>
      </text>
    </comment>
    <comment ref="E40" authorId="0" shapeId="0">
      <text>
        <r>
          <rPr>
            <sz val="10"/>
            <rFont val="Arial"/>
            <family val="2"/>
          </rPr>
          <t>Dia 26</t>
        </r>
      </text>
    </comment>
    <comment ref="F40" authorId="0" shapeId="0">
      <text>
        <r>
          <rPr>
            <sz val="10"/>
            <rFont val="Arial"/>
            <family val="2"/>
          </rPr>
          <t>Dia 18</t>
        </r>
      </text>
    </comment>
    <comment ref="G40" authorId="0" shapeId="0">
      <text>
        <r>
          <rPr>
            <sz val="10"/>
            <rFont val="Arial"/>
            <family val="2"/>
          </rPr>
          <t>Dia 13</t>
        </r>
      </text>
    </comment>
    <comment ref="H40" authorId="0" shapeId="0">
      <text>
        <r>
          <rPr>
            <sz val="10"/>
            <rFont val="Arial"/>
            <family val="2"/>
          </rPr>
          <t>Dia 25</t>
        </r>
      </text>
    </comment>
    <comment ref="I40" authorId="0" shapeId="0">
      <text>
        <r>
          <rPr>
            <sz val="10"/>
            <rFont val="Arial"/>
            <family val="2"/>
          </rPr>
          <t>Dies 24 i 27</t>
        </r>
      </text>
    </comment>
    <comment ref="J40" authorId="0" shapeId="0">
      <text>
        <r>
          <rPr>
            <sz val="10"/>
            <rFont val="Arial"/>
            <family val="2"/>
          </rPr>
          <t>Dia 5</t>
        </r>
      </text>
    </comment>
    <comment ref="K40" authorId="0" shapeId="0">
      <text>
        <r>
          <rPr>
            <sz val="10"/>
            <rFont val="Arial"/>
            <family val="2"/>
          </rPr>
          <t>Dia 19</t>
        </r>
      </text>
    </comment>
    <comment ref="L40" authorId="0" shapeId="0">
      <text>
        <r>
          <rPr>
            <sz val="10"/>
            <rFont val="Arial"/>
            <family val="2"/>
          </rPr>
          <t>Dies 9 i 11</t>
        </r>
      </text>
    </comment>
    <comment ref="M40" authorId="0" shapeId="0">
      <text>
        <r>
          <rPr>
            <sz val="10"/>
            <rFont val="Arial"/>
            <family val="2"/>
          </rPr>
          <t>Dia 1</t>
        </r>
      </text>
    </comment>
    <comment ref="B41" authorId="0" shapeId="0">
      <text>
        <r>
          <rPr>
            <sz val="10"/>
            <rFont val="Arial"/>
            <family val="2"/>
          </rPr>
          <t>Dia 23</t>
        </r>
      </text>
    </comment>
    <comment ref="C41" authorId="0" shapeId="0">
      <text>
        <r>
          <rPr>
            <sz val="10"/>
            <rFont val="Arial"/>
            <family val="2"/>
          </rPr>
          <t>Dia 18</t>
        </r>
      </text>
    </comment>
    <comment ref="D41" authorId="0" shapeId="0">
      <text>
        <r>
          <rPr>
            <sz val="10"/>
            <rFont val="Arial"/>
            <family val="2"/>
          </rPr>
          <t>Dies 1 i 2</t>
        </r>
      </text>
    </comment>
    <comment ref="E41" authorId="0" shapeId="0">
      <text>
        <r>
          <rPr>
            <sz val="10"/>
            <rFont val="Arial"/>
            <family val="2"/>
          </rPr>
          <t>Dies 8, 9, 26 i 27</t>
        </r>
      </text>
    </comment>
    <comment ref="F41" authorId="0" shapeId="0">
      <text>
        <r>
          <rPr>
            <sz val="10"/>
            <rFont val="Arial"/>
            <family val="2"/>
          </rPr>
          <t>Dia 21</t>
        </r>
      </text>
    </comment>
    <comment ref="G41" authorId="0" shapeId="0">
      <text>
        <r>
          <rPr>
            <sz val="10"/>
            <rFont val="Arial"/>
            <family val="2"/>
          </rPr>
          <t>Dia 21</t>
        </r>
      </text>
    </comment>
    <comment ref="H41" authorId="0" shapeId="0">
      <text>
        <r>
          <rPr>
            <sz val="10"/>
            <rFont val="Arial"/>
            <family val="2"/>
          </rPr>
          <t>Dia 7</t>
        </r>
      </text>
    </comment>
    <comment ref="I41" authorId="0" shapeId="0">
      <text>
        <r>
          <rPr>
            <sz val="10"/>
            <rFont val="Arial"/>
            <family val="2"/>
          </rPr>
          <t>Dies 4 i 19</t>
        </r>
      </text>
    </comment>
    <comment ref="J41" authorId="0" shapeId="0">
      <text>
        <r>
          <rPr>
            <sz val="10"/>
            <rFont val="Arial"/>
            <family val="2"/>
          </rPr>
          <t>Dia 7</t>
        </r>
      </text>
    </comment>
    <comment ref="K41" authorId="0" shapeId="0">
      <text>
        <r>
          <rPr>
            <sz val="10"/>
            <rFont val="Arial"/>
            <family val="2"/>
          </rPr>
          <t>Dia 5</t>
        </r>
      </text>
    </comment>
    <comment ref="L41" authorId="0" shapeId="0">
      <text>
        <r>
          <rPr>
            <sz val="10"/>
            <rFont val="Arial"/>
            <family val="2"/>
          </rPr>
          <t>Dia 8</t>
        </r>
      </text>
    </comment>
    <comment ref="M41" authorId="0" shapeId="0">
      <text>
        <r>
          <rPr>
            <sz val="10"/>
            <rFont val="Arial"/>
            <family val="2"/>
          </rPr>
          <t>Dies 6 i 28</t>
        </r>
      </text>
    </comment>
    <comment ref="B42" authorId="0" shapeId="0">
      <text>
        <r>
          <rPr>
            <sz val="10"/>
            <rFont val="Arial"/>
            <family val="2"/>
          </rPr>
          <t>Dies 3, 16 i 28</t>
        </r>
      </text>
    </comment>
    <comment ref="C42" authorId="0" shapeId="0">
      <text>
        <r>
          <rPr>
            <sz val="10"/>
            <rFont val="Arial"/>
            <family val="2"/>
          </rPr>
          <t>Dia 28</t>
        </r>
      </text>
    </comment>
    <comment ref="D42" authorId="0" shapeId="0">
      <text>
        <r>
          <rPr>
            <sz val="10"/>
            <rFont val="Arial"/>
            <family val="2"/>
          </rPr>
          <t>Dia 1</t>
        </r>
      </text>
    </comment>
    <comment ref="E42" authorId="0" shapeId="0">
      <text>
        <r>
          <rPr>
            <sz val="10"/>
            <rFont val="Arial"/>
            <family val="2"/>
          </rPr>
          <t>Dia 22</t>
        </r>
      </text>
    </comment>
    <comment ref="F42" authorId="0" shapeId="0">
      <text>
        <r>
          <rPr>
            <sz val="10"/>
            <rFont val="Arial"/>
            <family val="2"/>
          </rPr>
          <t>Dia 26</t>
        </r>
      </text>
    </comment>
    <comment ref="G42" authorId="0" shapeId="0">
      <text>
        <r>
          <rPr>
            <sz val="10"/>
            <rFont val="Arial"/>
            <family val="2"/>
          </rPr>
          <t>Dia 28</t>
        </r>
      </text>
    </comment>
    <comment ref="H42" authorId="0" shapeId="0">
      <text>
        <r>
          <rPr>
            <sz val="10"/>
            <rFont val="Arial"/>
            <family val="2"/>
          </rPr>
          <t>Dies 3, 10 i 24</t>
        </r>
      </text>
    </comment>
    <comment ref="I42" authorId="0" shapeId="0">
      <text>
        <r>
          <rPr>
            <sz val="10"/>
            <rFont val="Arial"/>
            <family val="2"/>
          </rPr>
          <t>Dies 1, 13 i 16</t>
        </r>
      </text>
    </comment>
    <comment ref="J42" authorId="0" shapeId="0">
      <text>
        <r>
          <rPr>
            <sz val="10"/>
            <rFont val="Arial"/>
            <family val="2"/>
          </rPr>
          <t>Dia 18</t>
        </r>
      </text>
    </comment>
    <comment ref="K42" authorId="0" shapeId="0">
      <text>
        <r>
          <rPr>
            <sz val="10"/>
            <rFont val="Arial"/>
            <family val="2"/>
          </rPr>
          <t>Dia 5</t>
        </r>
      </text>
    </comment>
    <comment ref="L42" authorId="0" shapeId="0">
      <text>
        <r>
          <rPr>
            <sz val="10"/>
            <rFont val="Arial"/>
            <family val="2"/>
          </rPr>
          <t>Dies 16 i 17</t>
        </r>
      </text>
    </comment>
    <comment ref="M42" authorId="0" shapeId="0">
      <text>
        <r>
          <rPr>
            <sz val="10"/>
            <rFont val="Arial"/>
            <family val="2"/>
          </rPr>
          <t>Dia 14</t>
        </r>
      </text>
    </comment>
    <comment ref="B43" authorId="0" shapeId="0">
      <text>
        <r>
          <rPr>
            <sz val="10"/>
            <rFont val="Arial"/>
            <family val="2"/>
          </rPr>
          <t>Dia 30</t>
        </r>
      </text>
    </comment>
    <comment ref="C43" authorId="0" shapeId="0">
      <text>
        <r>
          <rPr>
            <sz val="10"/>
            <rFont val="Arial"/>
            <family val="2"/>
          </rPr>
          <t>Dia 3</t>
        </r>
      </text>
    </comment>
    <comment ref="D43" authorId="0" shapeId="0">
      <text>
        <r>
          <rPr>
            <sz val="10"/>
            <rFont val="Arial"/>
            <family val="2"/>
          </rPr>
          <t>Dia 9</t>
        </r>
      </text>
    </comment>
    <comment ref="E43" authorId="0" shapeId="0">
      <text>
        <r>
          <rPr>
            <sz val="10"/>
            <rFont val="Arial"/>
            <family val="2"/>
          </rPr>
          <t>Dia 28</t>
        </r>
      </text>
    </comment>
    <comment ref="F43" authorId="0" shapeId="0">
      <text>
        <r>
          <rPr>
            <sz val="10"/>
            <rFont val="Arial"/>
            <family val="2"/>
          </rPr>
          <t>Dies 25 i 27</t>
        </r>
      </text>
    </comment>
    <comment ref="G43" authorId="0" shapeId="0">
      <text>
        <r>
          <rPr>
            <sz val="10"/>
            <rFont val="Arial"/>
            <family val="2"/>
          </rPr>
          <t>Dia 28</t>
        </r>
      </text>
    </comment>
    <comment ref="H43" authorId="0" shapeId="0">
      <text>
        <r>
          <rPr>
            <sz val="10"/>
            <rFont val="Arial"/>
            <family val="2"/>
          </rPr>
          <t>Dia 10</t>
        </r>
      </text>
    </comment>
    <comment ref="I43" authorId="0" shapeId="0">
      <text>
        <r>
          <rPr>
            <sz val="10"/>
            <rFont val="Arial"/>
            <family val="2"/>
          </rPr>
          <t>Dia 20
Dia 22  minima 21 i dia 16 mínima 20</t>
        </r>
      </text>
    </comment>
    <comment ref="J43" authorId="0" shapeId="0">
      <text>
        <r>
          <rPr>
            <sz val="10"/>
            <rFont val="Arial"/>
            <family val="2"/>
          </rPr>
          <t>Dia 1</t>
        </r>
      </text>
    </comment>
    <comment ref="K43" authorId="0" shapeId="0">
      <text>
        <r>
          <rPr>
            <sz val="10"/>
            <rFont val="Arial"/>
            <family val="2"/>
          </rPr>
          <t>Dia 4</t>
        </r>
      </text>
    </comment>
    <comment ref="L43" authorId="0" shapeId="0">
      <text>
        <r>
          <rPr>
            <sz val="10"/>
            <rFont val="Arial"/>
            <family val="2"/>
          </rPr>
          <t>Dia 7</t>
        </r>
      </text>
    </comment>
    <comment ref="M43" authorId="0" shapeId="0">
      <text>
        <r>
          <rPr>
            <sz val="10"/>
            <rFont val="Arial"/>
            <family val="2"/>
          </rPr>
          <t>Dia 5</t>
        </r>
      </text>
    </comment>
    <comment ref="B44" authorId="0" shapeId="0">
      <text>
        <r>
          <rPr>
            <sz val="10"/>
            <rFont val="Arial"/>
            <family val="2"/>
          </rPr>
          <t>Dia 28</t>
        </r>
      </text>
    </comment>
    <comment ref="C44" authorId="0" shapeId="0">
      <text>
        <r>
          <rPr>
            <sz val="10"/>
            <rFont val="Arial"/>
            <family val="2"/>
          </rPr>
          <t>Dia 6</t>
        </r>
      </text>
    </comment>
    <comment ref="D44" authorId="0" shapeId="0">
      <text>
        <r>
          <rPr>
            <sz val="10"/>
            <rFont val="Arial"/>
            <family val="2"/>
          </rPr>
          <t>Dia 28</t>
        </r>
      </text>
    </comment>
    <comment ref="E44" authorId="0" shapeId="0">
      <text>
        <r>
          <rPr>
            <sz val="10"/>
            <rFont val="Arial"/>
            <family val="2"/>
          </rPr>
          <t>Dia 19</t>
        </r>
      </text>
    </comment>
    <comment ref="F44" authorId="0" shapeId="0">
      <text>
        <r>
          <rPr>
            <sz val="10"/>
            <rFont val="Arial"/>
            <family val="2"/>
          </rPr>
          <t>Dia 7</t>
        </r>
      </text>
    </comment>
    <comment ref="G44" authorId="0" shapeId="0">
      <text>
        <r>
          <rPr>
            <sz val="10"/>
            <rFont val="Arial"/>
            <family val="2"/>
          </rPr>
          <t>Dia 23</t>
        </r>
      </text>
    </comment>
    <comment ref="H44" authorId="0" shapeId="0">
      <text>
        <r>
          <rPr>
            <sz val="10"/>
            <rFont val="Arial"/>
            <family val="2"/>
          </rPr>
          <t>Dia 14</t>
        </r>
      </text>
    </comment>
    <comment ref="I44" authorId="0" shapeId="0">
      <text>
        <r>
          <rPr>
            <sz val="10"/>
            <rFont val="Arial"/>
            <family val="2"/>
          </rPr>
          <t>Dies 28 i 29</t>
        </r>
      </text>
    </comment>
    <comment ref="J44" authorId="0" shapeId="0">
      <text>
        <r>
          <rPr>
            <sz val="10"/>
            <rFont val="Arial"/>
            <family val="2"/>
          </rPr>
          <t>Dies 1 i 10</t>
        </r>
      </text>
    </comment>
    <comment ref="K44" authorId="0" shapeId="0">
      <text>
        <r>
          <rPr>
            <sz val="10"/>
            <rFont val="Arial"/>
            <family val="2"/>
          </rPr>
          <t>Dia 17</t>
        </r>
      </text>
    </comment>
    <comment ref="L44" authorId="0" shapeId="0">
      <text>
        <r>
          <rPr>
            <sz val="10"/>
            <rFont val="Arial"/>
            <family val="2"/>
          </rPr>
          <t>Dia 9 i 12</t>
        </r>
      </text>
    </comment>
    <comment ref="M44" authorId="0" shapeId="0">
      <text>
        <r>
          <rPr>
            <sz val="10"/>
            <rFont val="Arial"/>
            <family val="2"/>
          </rPr>
          <t>Dia 1</t>
        </r>
      </text>
    </comment>
    <comment ref="B45" authorId="0" shapeId="0">
      <text>
        <r>
          <rPr>
            <sz val="10"/>
            <rFont val="Arial"/>
            <family val="2"/>
          </rPr>
          <t>Dia 20</t>
        </r>
      </text>
    </comment>
    <comment ref="C45" authorId="0" shapeId="0">
      <text>
        <r>
          <rPr>
            <sz val="10"/>
            <rFont val="Arial"/>
            <family val="2"/>
          </rPr>
          <t>Dia 22</t>
        </r>
      </text>
    </comment>
    <comment ref="D45" authorId="0" shapeId="0">
      <text>
        <r>
          <rPr>
            <sz val="10"/>
            <rFont val="Arial"/>
            <family val="2"/>
          </rPr>
          <t>Dia 31</t>
        </r>
      </text>
    </comment>
    <comment ref="E45" authorId="0" shapeId="0">
      <text>
        <r>
          <rPr>
            <sz val="10"/>
            <rFont val="Arial"/>
            <family val="2"/>
          </rPr>
          <t>Dia 10</t>
        </r>
      </text>
    </comment>
    <comment ref="F45" authorId="0" shapeId="0">
      <text>
        <r>
          <rPr>
            <sz val="10"/>
            <rFont val="Arial"/>
            <family val="2"/>
          </rPr>
          <t>&gt;Dia 24</t>
        </r>
      </text>
    </comment>
    <comment ref="G45" authorId="0" shapeId="0">
      <text>
        <r>
          <rPr>
            <sz val="10"/>
            <rFont val="Arial"/>
            <family val="2"/>
          </rPr>
          <t>Dia 27</t>
        </r>
      </text>
    </comment>
    <comment ref="H45" authorId="0" shapeId="0">
      <text>
        <r>
          <rPr>
            <sz val="10"/>
            <rFont val="Arial"/>
            <family val="2"/>
          </rPr>
          <t>Cies 23 i 24</t>
        </r>
      </text>
    </comment>
    <comment ref="I45" authorId="0" shapeId="0">
      <text>
        <r>
          <rPr>
            <sz val="10"/>
            <rFont val="Arial"/>
            <family val="2"/>
          </rPr>
          <t>Dia 17</t>
        </r>
      </text>
    </comment>
    <comment ref="J45" authorId="0" shapeId="0">
      <text>
        <r>
          <rPr>
            <sz val="10"/>
            <rFont val="Arial"/>
            <family val="2"/>
          </rPr>
          <t>Dia 26</t>
        </r>
      </text>
    </comment>
    <comment ref="K45" authorId="0" shapeId="0">
      <text>
        <r>
          <rPr>
            <sz val="10"/>
            <rFont val="Arial"/>
            <family val="2"/>
          </rPr>
          <t>Dies 5 i 6</t>
        </r>
      </text>
    </comment>
    <comment ref="L45" authorId="0" shapeId="0">
      <text>
        <r>
          <rPr>
            <sz val="10"/>
            <rFont val="Arial"/>
            <family val="2"/>
          </rPr>
          <t>Dia 3</t>
        </r>
      </text>
    </comment>
    <comment ref="M45" authorId="0" shapeId="0">
      <text>
        <r>
          <rPr>
            <sz val="10"/>
            <rFont val="Arial"/>
            <family val="2"/>
          </rPr>
          <t>Dia 1</t>
        </r>
      </text>
    </comment>
    <comment ref="B46" authorId="0" shapeId="0">
      <text>
        <r>
          <rPr>
            <sz val="10"/>
            <rFont val="Arial"/>
            <family val="2"/>
          </rPr>
          <t>Dia 28</t>
        </r>
      </text>
    </comment>
    <comment ref="C46" authorId="0" shapeId="0">
      <text>
        <r>
          <rPr>
            <sz val="10"/>
            <rFont val="Arial"/>
            <family val="2"/>
          </rPr>
          <t>Dia 21</t>
        </r>
      </text>
    </comment>
    <comment ref="D46" authorId="0" shapeId="0">
      <text>
        <r>
          <rPr>
            <sz val="10"/>
            <rFont val="Arial"/>
            <family val="2"/>
          </rPr>
          <t>Dia 23</t>
        </r>
      </text>
    </comment>
    <comment ref="E46" authorId="0" shapeId="0">
      <text>
        <r>
          <rPr>
            <sz val="10"/>
            <rFont val="Arial"/>
            <family val="2"/>
          </rPr>
          <t>Dies 6 i 14</t>
        </r>
      </text>
    </comment>
    <comment ref="F46" authorId="0" shapeId="0">
      <text>
        <r>
          <rPr>
            <sz val="10"/>
            <rFont val="Arial"/>
            <family val="2"/>
          </rPr>
          <t>Dia 23</t>
        </r>
      </text>
    </comment>
    <comment ref="G46" authorId="0" shapeId="0">
      <text>
        <r>
          <rPr>
            <sz val="10"/>
            <rFont val="Arial"/>
            <family val="2"/>
          </rPr>
          <t>Dia 26</t>
        </r>
      </text>
    </comment>
    <comment ref="H46" authorId="0" shapeId="0">
      <text>
        <r>
          <rPr>
            <sz val="10"/>
            <rFont val="Arial"/>
            <family val="2"/>
          </rPr>
          <t>Dia 24</t>
        </r>
      </text>
    </comment>
    <comment ref="J46" authorId="0" shapeId="0">
      <text>
        <r>
          <rPr>
            <sz val="10"/>
            <rFont val="Arial"/>
            <family val="2"/>
          </rPr>
          <t>Dia 29</t>
        </r>
      </text>
    </comment>
    <comment ref="K46" authorId="0" shapeId="0">
      <text>
        <r>
          <rPr>
            <sz val="10"/>
            <rFont val="Arial"/>
            <family val="2"/>
          </rPr>
          <t>Dia 3</t>
        </r>
      </text>
    </comment>
    <comment ref="L46" authorId="0" shapeId="0">
      <text>
        <r>
          <rPr>
            <sz val="10"/>
            <rFont val="Arial"/>
            <family val="2"/>
          </rPr>
          <t>Dia 10</t>
        </r>
      </text>
    </comment>
    <comment ref="M46" authorId="0" shapeId="0">
      <text>
        <r>
          <rPr>
            <sz val="10"/>
            <rFont val="Arial"/>
            <family val="2"/>
          </rPr>
          <t>Dia 28</t>
        </r>
      </text>
    </comment>
    <comment ref="B47" authorId="0" shapeId="0">
      <text>
        <r>
          <rPr>
            <sz val="10"/>
            <rFont val="Arial"/>
            <family val="2"/>
          </rPr>
          <t>Dies 18 i 19</t>
        </r>
      </text>
    </comment>
    <comment ref="C47" authorId="0" shapeId="0">
      <text>
        <r>
          <rPr>
            <sz val="10"/>
            <rFont val="Arial"/>
            <family val="2"/>
          </rPr>
          <t>Dia 9</t>
        </r>
      </text>
    </comment>
    <comment ref="D47" authorId="0" shapeId="0">
      <text>
        <r>
          <rPr>
            <sz val="10"/>
            <rFont val="Arial"/>
            <family val="2"/>
          </rPr>
          <t>Dia 3</t>
        </r>
      </text>
    </comment>
    <comment ref="E47" authorId="0" shapeId="0">
      <text>
        <r>
          <rPr>
            <sz val="10"/>
            <rFont val="Arial"/>
            <family val="2"/>
          </rPr>
          <t>Dia 16</t>
        </r>
      </text>
    </comment>
    <comment ref="F47" authorId="0" shapeId="0">
      <text>
        <r>
          <rPr>
            <sz val="10"/>
            <rFont val="Arial"/>
            <family val="2"/>
          </rPr>
          <t>Dia 29</t>
        </r>
      </text>
    </comment>
    <comment ref="G47" authorId="0" shapeId="0">
      <text>
        <r>
          <rPr>
            <sz val="10"/>
            <rFont val="Arial"/>
            <family val="2"/>
          </rPr>
          <t>Dia 16</t>
        </r>
      </text>
    </comment>
    <comment ref="H47" authorId="0" shapeId="0">
      <text>
        <r>
          <rPr>
            <sz val="10"/>
            <rFont val="Arial"/>
            <family val="2"/>
          </rPr>
          <t>Dies 15 i 20</t>
        </r>
      </text>
    </comment>
    <comment ref="I47" authorId="0" shapeId="0">
      <text>
        <r>
          <rPr>
            <sz val="10"/>
            <rFont val="Arial"/>
            <family val="2"/>
          </rPr>
          <t>Dia 31</t>
        </r>
      </text>
    </comment>
    <comment ref="J47" authorId="0" shapeId="0">
      <text>
        <r>
          <rPr>
            <sz val="10"/>
            <rFont val="Arial"/>
            <family val="2"/>
          </rPr>
          <t>Dia 5</t>
        </r>
      </text>
    </comment>
    <comment ref="K47" authorId="0" shapeId="0">
      <text>
        <r>
          <rPr>
            <sz val="10"/>
            <rFont val="Arial"/>
            <family val="2"/>
          </rPr>
          <t>Dia 10</t>
        </r>
      </text>
    </comment>
    <comment ref="L47" authorId="0" shapeId="0">
      <text>
        <r>
          <rPr>
            <sz val="10"/>
            <rFont val="Arial"/>
            <family val="2"/>
          </rPr>
          <t>Dia 4</t>
        </r>
      </text>
    </comment>
    <comment ref="M47" authorId="0" shapeId="0">
      <text>
        <r>
          <rPr>
            <sz val="10"/>
            <rFont val="Arial"/>
            <family val="2"/>
          </rPr>
          <t>Dia 1</t>
        </r>
      </text>
    </comment>
    <comment ref="B48" authorId="0" shapeId="0">
      <text>
        <r>
          <rPr>
            <sz val="10"/>
            <rFont val="Arial"/>
            <family val="2"/>
          </rPr>
          <t>Dia 13</t>
        </r>
      </text>
    </comment>
    <comment ref="C48" authorId="0" shapeId="0">
      <text>
        <r>
          <rPr>
            <sz val="10"/>
            <rFont val="Arial"/>
            <family val="2"/>
          </rPr>
          <t>Dies 26 i 27</t>
        </r>
      </text>
    </comment>
    <comment ref="D48" authorId="0" shapeId="0">
      <text>
        <r>
          <rPr>
            <sz val="10"/>
            <rFont val="Arial"/>
            <family val="2"/>
          </rPr>
          <t>Dia 5</t>
        </r>
      </text>
    </comment>
    <comment ref="E48" authorId="0" shapeId="0">
      <text>
        <r>
          <rPr>
            <sz val="10"/>
            <rFont val="Arial"/>
            <family val="2"/>
          </rPr>
          <t>Dia 27</t>
        </r>
      </text>
    </comment>
    <comment ref="F48" authorId="0" shapeId="0">
      <text>
        <r>
          <rPr>
            <sz val="10"/>
            <rFont val="Arial"/>
            <family val="2"/>
          </rPr>
          <t>Dia 30</t>
        </r>
      </text>
    </comment>
    <comment ref="G48" authorId="0" shapeId="0">
      <text>
        <r>
          <rPr>
            <sz val="10"/>
            <rFont val="Arial"/>
            <family val="2"/>
          </rPr>
          <t>Dia 15</t>
        </r>
      </text>
    </comment>
    <comment ref="H48" authorId="0" shapeId="0">
      <text>
        <r>
          <rPr>
            <sz val="10"/>
            <rFont val="Arial"/>
            <family val="2"/>
          </rPr>
          <t>Dia 30</t>
        </r>
      </text>
    </comment>
    <comment ref="I48" authorId="0" shapeId="0">
      <text>
        <r>
          <rPr>
            <sz val="10"/>
            <rFont val="Arial"/>
            <family val="2"/>
          </rPr>
          <t>Dies 5 i 8</t>
        </r>
      </text>
    </comment>
    <comment ref="J48" authorId="0" shapeId="0">
      <text>
        <r>
          <rPr>
            <sz val="10"/>
            <rFont val="Arial"/>
            <family val="2"/>
          </rPr>
          <t>Dies 18 i 19</t>
        </r>
      </text>
    </comment>
    <comment ref="K48" authorId="0" shapeId="0">
      <text>
        <r>
          <rPr>
            <sz val="10"/>
            <rFont val="Arial"/>
            <family val="2"/>
          </rPr>
          <t>Dia 2</t>
        </r>
      </text>
    </comment>
    <comment ref="L48" authorId="0" shapeId="0">
      <text>
        <r>
          <rPr>
            <sz val="10"/>
            <rFont val="Arial"/>
            <family val="2"/>
          </rPr>
          <t>Dia 2</t>
        </r>
      </text>
    </comment>
    <comment ref="M48" authorId="0" shapeId="0">
      <text>
        <r>
          <rPr>
            <sz val="10"/>
            <rFont val="Arial"/>
            <family val="2"/>
          </rPr>
          <t>Dia 25</t>
        </r>
      </text>
    </comment>
    <comment ref="B49" authorId="0" shapeId="0">
      <text>
        <r>
          <rPr>
            <sz val="10"/>
            <rFont val="Arial"/>
            <family val="2"/>
          </rPr>
          <t>Dia 31</t>
        </r>
      </text>
    </comment>
    <comment ref="C49" authorId="0" shapeId="0">
      <text>
        <r>
          <rPr>
            <sz val="10"/>
            <rFont val="Arial"/>
            <family val="2"/>
          </rPr>
          <t>Dia 1</t>
        </r>
      </text>
    </comment>
    <comment ref="D49" authorId="0" shapeId="0">
      <text>
        <r>
          <rPr>
            <sz val="10"/>
            <rFont val="Arial"/>
            <family val="2"/>
          </rPr>
          <t>Dia 24</t>
        </r>
      </text>
    </comment>
    <comment ref="E49" authorId="0" shapeId="0">
      <text>
        <r>
          <rPr>
            <sz val="10"/>
            <rFont val="Arial"/>
            <family val="2"/>
          </rPr>
          <t>Dia 9</t>
        </r>
      </text>
    </comment>
    <comment ref="F49" authorId="0" shapeId="0">
      <text>
        <r>
          <rPr>
            <sz val="10"/>
            <rFont val="Arial"/>
            <family val="2"/>
          </rPr>
          <t>Dia 26</t>
        </r>
      </text>
    </comment>
    <comment ref="G49" authorId="0" shapeId="0">
      <text>
        <r>
          <rPr>
            <sz val="10"/>
            <rFont val="Arial"/>
            <family val="2"/>
          </rPr>
          <t>Dia 22</t>
        </r>
      </text>
    </comment>
    <comment ref="H49" authorId="0" shapeId="0">
      <text>
        <r>
          <rPr>
            <sz val="10"/>
            <rFont val="Arial"/>
            <family val="2"/>
          </rPr>
          <t>Dia 5</t>
        </r>
      </text>
    </comment>
    <comment ref="I49" authorId="0" shapeId="0">
      <text>
        <r>
          <rPr>
            <sz val="10"/>
            <rFont val="Arial"/>
            <family val="2"/>
          </rPr>
          <t>Dia 5</t>
        </r>
      </text>
    </comment>
    <comment ref="J49" authorId="0" shapeId="0">
      <text>
        <r>
          <rPr>
            <sz val="10"/>
            <rFont val="Arial"/>
            <family val="2"/>
          </rPr>
          <t>Dies 3 i 7</t>
        </r>
      </text>
    </comment>
    <comment ref="K49" authorId="0" shapeId="0">
      <text>
        <r>
          <rPr>
            <sz val="10"/>
            <rFont val="Arial"/>
            <family val="2"/>
          </rPr>
          <t>Dia 12</t>
        </r>
      </text>
    </comment>
    <comment ref="L49" authorId="0" shapeId="0">
      <text>
        <r>
          <rPr>
            <sz val="10"/>
            <rFont val="Arial"/>
            <family val="2"/>
          </rPr>
          <t>Dies 2 i 3</t>
        </r>
      </text>
    </comment>
    <comment ref="M49" authorId="0" shapeId="0">
      <text>
        <r>
          <rPr>
            <sz val="10"/>
            <rFont val="Arial"/>
            <family val="2"/>
          </rPr>
          <t>Dia 7</t>
        </r>
      </text>
    </comment>
    <comment ref="B50" authorId="0" shapeId="0">
      <text>
        <r>
          <rPr>
            <sz val="10"/>
            <rFont val="Arial"/>
            <family val="2"/>
          </rPr>
          <t>Dies 4 i 6</t>
        </r>
      </text>
    </comment>
    <comment ref="C50" authorId="0" shapeId="0">
      <text>
        <r>
          <rPr>
            <sz val="10"/>
            <rFont val="Arial"/>
            <family val="2"/>
          </rPr>
          <t>Dia 27</t>
        </r>
      </text>
    </comment>
    <comment ref="D50" authorId="0" shapeId="0">
      <text>
        <r>
          <rPr>
            <sz val="10"/>
            <rFont val="Arial"/>
            <family val="2"/>
          </rPr>
          <t>Dia 26</t>
        </r>
      </text>
    </comment>
    <comment ref="E50" authorId="0" shapeId="0">
      <text>
        <r>
          <rPr>
            <sz val="10"/>
            <rFont val="Arial"/>
            <family val="2"/>
          </rPr>
          <t>Dia 1</t>
        </r>
      </text>
    </comment>
    <comment ref="F50" authorId="0" shapeId="0">
      <text>
        <r>
          <rPr>
            <sz val="10"/>
            <rFont val="Arial"/>
            <family val="2"/>
          </rPr>
          <t>Dia 31</t>
        </r>
      </text>
    </comment>
    <comment ref="G50" authorId="0" shapeId="0">
      <text>
        <r>
          <rPr>
            <sz val="10"/>
            <rFont val="Arial"/>
            <family val="2"/>
          </rPr>
          <t>Dia 2</t>
        </r>
      </text>
    </comment>
    <comment ref="H50" authorId="0" shapeId="0">
      <text>
        <r>
          <rPr>
            <sz val="10"/>
            <rFont val="Arial"/>
            <family val="2"/>
          </rPr>
          <t>Dia 17</t>
        </r>
      </text>
    </comment>
    <comment ref="I50" authorId="0" shapeId="0">
      <text>
        <r>
          <rPr>
            <sz val="10"/>
            <rFont val="Arial"/>
            <family val="2"/>
          </rPr>
          <t>Dia 29</t>
        </r>
      </text>
    </comment>
    <comment ref="J50" authorId="0" shapeId="0">
      <text>
        <r>
          <rPr>
            <sz val="10"/>
            <rFont val="Arial"/>
            <family val="2"/>
          </rPr>
          <t>Dia 8</t>
        </r>
      </text>
    </comment>
    <comment ref="K50" authorId="0" shapeId="0">
      <text>
        <r>
          <rPr>
            <sz val="10"/>
            <rFont val="Arial"/>
            <family val="2"/>
          </rPr>
          <t>Dia 13</t>
        </r>
      </text>
    </comment>
    <comment ref="L50" authorId="0" shapeId="0">
      <text>
        <r>
          <rPr>
            <sz val="10"/>
            <rFont val="Arial"/>
            <family val="2"/>
          </rPr>
          <t>Dia 4</t>
        </r>
      </text>
    </comment>
    <comment ref="M50" authorId="0" shapeId="0">
      <text>
        <r>
          <rPr>
            <sz val="10"/>
            <rFont val="Arial"/>
            <family val="2"/>
          </rPr>
          <t>Dia 3</t>
        </r>
      </text>
    </comment>
    <comment ref="B51" authorId="0" shapeId="0">
      <text>
        <r>
          <rPr>
            <sz val="10"/>
            <rFont val="Arial"/>
            <family val="2"/>
          </rPr>
          <t>Dia 18</t>
        </r>
      </text>
    </comment>
    <comment ref="C51" authorId="0" shapeId="0">
      <text>
        <r>
          <rPr>
            <sz val="10"/>
            <rFont val="Arial"/>
            <family val="2"/>
          </rPr>
          <t>Dia 14</t>
        </r>
      </text>
    </comment>
    <comment ref="D51" authorId="0" shapeId="0">
      <text>
        <r>
          <rPr>
            <sz val="10"/>
            <rFont val="Arial"/>
            <family val="2"/>
          </rPr>
          <t>Dia 12</t>
        </r>
      </text>
    </comment>
    <comment ref="E51" authorId="0" shapeId="0">
      <text>
        <r>
          <rPr>
            <sz val="10"/>
            <rFont val="Arial"/>
            <family val="2"/>
          </rPr>
          <t>Dia 30</t>
        </r>
      </text>
    </comment>
    <comment ref="F51" authorId="0" shapeId="0">
      <text>
        <r>
          <rPr>
            <sz val="10"/>
            <rFont val="Arial"/>
            <family val="2"/>
          </rPr>
          <t>Dia 30</t>
        </r>
      </text>
    </comment>
    <comment ref="G51" authorId="0" shapeId="0">
      <text>
        <r>
          <rPr>
            <sz val="10"/>
            <rFont val="Arial"/>
            <family val="2"/>
          </rPr>
          <t>Dia 29</t>
        </r>
      </text>
    </comment>
    <comment ref="H51" authorId="0" shapeId="0">
      <text>
        <r>
          <rPr>
            <sz val="10"/>
            <rFont val="Arial"/>
            <family val="2"/>
          </rPr>
          <t>Dia 30</t>
        </r>
      </text>
    </comment>
    <comment ref="I51" authorId="0" shapeId="0">
      <text>
        <r>
          <rPr>
            <sz val="10"/>
            <rFont val="Arial"/>
            <family val="2"/>
          </rPr>
          <t>Dia 13</t>
        </r>
      </text>
    </comment>
    <comment ref="J51" authorId="0" shapeId="0">
      <text>
        <r>
          <rPr>
            <sz val="10"/>
            <rFont val="Arial"/>
            <family val="2"/>
          </rPr>
          <t>Dia 4</t>
        </r>
      </text>
    </comment>
    <comment ref="K51" authorId="0" shapeId="0">
      <text>
        <r>
          <rPr>
            <sz val="10"/>
            <rFont val="Arial"/>
            <family val="2"/>
          </rPr>
          <t>Dies 5, 10 i 19</t>
        </r>
      </text>
    </comment>
    <comment ref="L51" authorId="0" shapeId="0">
      <text>
        <r>
          <rPr>
            <sz val="10"/>
            <rFont val="Arial"/>
            <family val="2"/>
          </rPr>
          <t>Dia 12</t>
        </r>
      </text>
    </comment>
    <comment ref="M51" authorId="0" shapeId="0">
      <text>
        <r>
          <rPr>
            <sz val="10"/>
            <rFont val="Arial"/>
            <family val="2"/>
          </rPr>
          <t>Dies 23 i 25</t>
        </r>
      </text>
    </comment>
    <comment ref="B52" authorId="0" shapeId="0">
      <text>
        <r>
          <rPr>
            <sz val="10"/>
            <rFont val="Arial"/>
            <family val="2"/>
          </rPr>
          <t>Dies 10 i 23</t>
        </r>
      </text>
    </comment>
    <comment ref="C52" authorId="0" shapeId="0">
      <text>
        <r>
          <rPr>
            <sz val="10"/>
            <rFont val="Arial"/>
            <family val="2"/>
          </rPr>
          <t>Dia 2</t>
        </r>
      </text>
    </comment>
    <comment ref="D52" authorId="0" shapeId="0">
      <text>
        <r>
          <rPr>
            <sz val="10"/>
            <rFont val="Arial"/>
            <family val="2"/>
          </rPr>
          <t>Dia 30</t>
        </r>
      </text>
    </comment>
    <comment ref="E52" authorId="0" shapeId="0">
      <text>
        <r>
          <rPr>
            <sz val="10"/>
            <rFont val="Arial"/>
            <family val="2"/>
          </rPr>
          <t>Dia 22</t>
        </r>
      </text>
    </comment>
    <comment ref="F52" authorId="0" shapeId="0">
      <text>
        <r>
          <rPr>
            <sz val="10"/>
            <rFont val="Arial"/>
            <family val="2"/>
          </rPr>
          <t>Dia 30</t>
        </r>
      </text>
    </comment>
    <comment ref="G52" authorId="0" shapeId="0">
      <text>
        <r>
          <rPr>
            <sz val="10"/>
            <rFont val="Arial"/>
            <family val="2"/>
          </rPr>
          <t>Dia 30</t>
        </r>
      </text>
    </comment>
    <comment ref="H52" authorId="0" shapeId="0">
      <text>
        <r>
          <rPr>
            <sz val="10"/>
            <rFont val="Arial"/>
            <family val="2"/>
          </rPr>
          <t>Dia 26</t>
        </r>
      </text>
    </comment>
    <comment ref="I52" authorId="0" shapeId="0">
      <text>
        <r>
          <rPr>
            <sz val="10"/>
            <rFont val="Arial"/>
            <family val="2"/>
          </rPr>
          <t>Dia 7</t>
        </r>
      </text>
    </comment>
    <comment ref="J52" authorId="0" shapeId="0">
      <text>
        <r>
          <rPr>
            <sz val="10"/>
            <rFont val="Arial"/>
            <family val="2"/>
          </rPr>
          <t>Dia 8</t>
        </r>
      </text>
    </comment>
    <comment ref="K52" authorId="0" shapeId="0">
      <text>
        <r>
          <rPr>
            <sz val="10"/>
            <rFont val="Arial"/>
            <family val="2"/>
          </rPr>
          <t>Dia 1</t>
        </r>
      </text>
    </comment>
    <comment ref="L52" authorId="0" shapeId="0">
      <text>
        <r>
          <rPr>
            <sz val="10"/>
            <rFont val="Arial"/>
            <family val="2"/>
          </rPr>
          <t>Dia 11</t>
        </r>
      </text>
    </comment>
    <comment ref="M52" authorId="0" shapeId="0">
      <text>
        <r>
          <rPr>
            <sz val="10"/>
            <rFont val="Arial"/>
            <family val="2"/>
          </rPr>
          <t>Dia 2</t>
        </r>
      </text>
    </comment>
    <comment ref="B53" authorId="0" shapeId="0">
      <text>
        <r>
          <rPr>
            <sz val="10"/>
            <rFont val="Arial"/>
            <family val="2"/>
          </rPr>
          <t>Dia 22</t>
        </r>
      </text>
    </comment>
    <comment ref="C53" authorId="0" shapeId="0">
      <text>
        <r>
          <rPr>
            <sz val="10"/>
            <rFont val="Arial"/>
            <family val="2"/>
          </rPr>
          <t>Dia 3</t>
        </r>
      </text>
    </comment>
    <comment ref="D53" authorId="0" shapeId="0">
      <text>
        <r>
          <rPr>
            <sz val="10"/>
            <rFont val="Arial"/>
            <family val="2"/>
          </rPr>
          <t>Dies 6, 29 i 30</t>
        </r>
      </text>
    </comment>
    <comment ref="E53" authorId="0" shapeId="0">
      <text>
        <r>
          <rPr>
            <sz val="10"/>
            <rFont val="Arial"/>
            <family val="2"/>
          </rPr>
          <t>Dia 27</t>
        </r>
      </text>
    </comment>
    <comment ref="F53" authorId="0" shapeId="0">
      <text>
        <r>
          <rPr>
            <sz val="10"/>
            <rFont val="Arial"/>
            <family val="2"/>
          </rPr>
          <t>Dia 25</t>
        </r>
      </text>
    </comment>
    <comment ref="G53" authorId="0" shapeId="0">
      <text>
        <r>
          <rPr>
            <sz val="10"/>
            <rFont val="Arial"/>
            <family val="2"/>
          </rPr>
          <t>Dia 13</t>
        </r>
      </text>
    </comment>
    <comment ref="H53" authorId="0" shapeId="0">
      <text>
        <r>
          <rPr>
            <sz val="10"/>
            <rFont val="Arial"/>
            <family val="2"/>
          </rPr>
          <t>Dia 16</t>
        </r>
      </text>
    </comment>
    <comment ref="I53" authorId="0" shapeId="0">
      <text>
        <r>
          <rPr>
            <sz val="10"/>
            <rFont val="Arial"/>
            <family val="2"/>
          </rPr>
          <t>Dia 5</t>
        </r>
      </text>
    </comment>
    <comment ref="J53" authorId="0" shapeId="0">
      <text>
        <r>
          <rPr>
            <sz val="10"/>
            <rFont val="Arial"/>
            <family val="2"/>
          </rPr>
          <t>Dia 9</t>
        </r>
      </text>
    </comment>
    <comment ref="K53" authorId="0" shapeId="0">
      <text>
        <r>
          <rPr>
            <sz val="10"/>
            <rFont val="Arial"/>
            <family val="2"/>
          </rPr>
          <t>Dia 23</t>
        </r>
      </text>
    </comment>
    <comment ref="L53" authorId="0" shapeId="0">
      <text>
        <r>
          <rPr>
            <sz val="10"/>
            <rFont val="Arial"/>
            <family val="2"/>
          </rPr>
          <t>Dia 6</t>
        </r>
      </text>
    </comment>
    <comment ref="M53" authorId="0" shapeId="0">
      <text>
        <r>
          <rPr>
            <sz val="10"/>
            <rFont val="Arial"/>
            <family val="2"/>
          </rPr>
          <t>Dia 18</t>
        </r>
      </text>
    </comment>
    <comment ref="B54" authorId="0" shapeId="0">
      <text>
        <r>
          <rPr>
            <sz val="10"/>
            <rFont val="Arial"/>
            <family val="2"/>
          </rPr>
          <t>Dia 1</t>
        </r>
      </text>
    </comment>
    <comment ref="C54" authorId="0" shapeId="0">
      <text>
        <r>
          <rPr>
            <sz val="10"/>
            <rFont val="Arial"/>
            <family val="2"/>
          </rPr>
          <t>Dia 3</t>
        </r>
      </text>
    </comment>
    <comment ref="D54" authorId="0" shapeId="0">
      <text>
        <r>
          <rPr>
            <sz val="10"/>
            <rFont val="Arial"/>
            <family val="2"/>
          </rPr>
          <t>Dia 30</t>
        </r>
      </text>
    </comment>
    <comment ref="E54" authorId="0" shapeId="0">
      <text>
        <r>
          <rPr>
            <sz val="10"/>
            <rFont val="Arial"/>
            <family val="2"/>
          </rPr>
          <t>Dia 4</t>
        </r>
      </text>
    </comment>
    <comment ref="F54" authorId="0" shapeId="0">
      <text>
        <r>
          <rPr>
            <sz val="10"/>
            <rFont val="Arial"/>
            <family val="2"/>
          </rPr>
          <t>Dies 18 i 27</t>
        </r>
      </text>
    </comment>
    <comment ref="G54" authorId="0" shapeId="0">
      <text>
        <r>
          <rPr>
            <sz val="10"/>
            <rFont val="Arial"/>
            <family val="2"/>
          </rPr>
          <t>Dia 5</t>
        </r>
      </text>
    </comment>
    <comment ref="H54" authorId="0" shapeId="0">
      <text>
        <r>
          <rPr>
            <sz val="10"/>
            <rFont val="Arial"/>
            <family val="2"/>
          </rPr>
          <t>Dia 26</t>
        </r>
      </text>
    </comment>
    <comment ref="I54" authorId="0" shapeId="0">
      <text>
        <r>
          <rPr>
            <sz val="10"/>
            <rFont val="Arial"/>
            <family val="2"/>
          </rPr>
          <t>Dia 24</t>
        </r>
      </text>
    </comment>
    <comment ref="J54" authorId="0" shapeId="0">
      <text>
        <r>
          <rPr>
            <sz val="10"/>
            <rFont val="Arial"/>
            <family val="2"/>
          </rPr>
          <t>Dia 3</t>
        </r>
      </text>
    </comment>
    <comment ref="K54" authorId="0" shapeId="0">
      <text>
        <r>
          <rPr>
            <sz val="10"/>
            <rFont val="Arial"/>
            <family val="2"/>
          </rPr>
          <t>Dia 18</t>
        </r>
      </text>
    </comment>
    <comment ref="L54" authorId="0" shapeId="0">
      <text>
        <r>
          <rPr>
            <sz val="10"/>
            <rFont val="Arial"/>
            <family val="2"/>
          </rPr>
          <t>Dia 4</t>
        </r>
      </text>
    </comment>
    <comment ref="M54" authorId="0" shapeId="0">
      <text>
        <r>
          <rPr>
            <sz val="10"/>
            <rFont val="Arial"/>
            <family val="2"/>
          </rPr>
          <t>Dia 31</t>
        </r>
      </text>
    </comment>
    <comment ref="B55" authorId="0" shapeId="0">
      <text>
        <r>
          <rPr>
            <sz val="10"/>
            <rFont val="Arial"/>
            <family val="2"/>
          </rPr>
          <t>Dies 1 i 18</t>
        </r>
      </text>
    </comment>
    <comment ref="C55" authorId="0" shapeId="0">
      <text>
        <r>
          <rPr>
            <sz val="10"/>
            <rFont val="Arial"/>
            <family val="2"/>
          </rPr>
          <t>Dia 20</t>
        </r>
      </text>
    </comment>
    <comment ref="D55" authorId="0" shapeId="0">
      <text>
        <r>
          <rPr>
            <sz val="10"/>
            <rFont val="Arial"/>
            <family val="2"/>
          </rPr>
          <t>Dia 12</t>
        </r>
      </text>
    </comment>
    <comment ref="E55" authorId="0" shapeId="0">
      <text>
        <r>
          <rPr>
            <sz val="10"/>
            <rFont val="Arial"/>
            <family val="2"/>
          </rPr>
          <t>Dia 21</t>
        </r>
      </text>
    </comment>
    <comment ref="F55" authorId="0" shapeId="0">
      <text>
        <r>
          <rPr>
            <sz val="10"/>
            <rFont val="Arial"/>
            <family val="2"/>
          </rPr>
          <t>Dia 31</t>
        </r>
      </text>
    </comment>
    <comment ref="G55" authorId="0" shapeId="0">
      <text>
        <r>
          <rPr>
            <sz val="10"/>
            <rFont val="Arial"/>
            <family val="2"/>
          </rPr>
          <t>Dies 17 i 28</t>
        </r>
      </text>
    </comment>
    <comment ref="H55" authorId="0" shapeId="0">
      <text>
        <r>
          <rPr>
            <sz val="10"/>
            <rFont val="Arial"/>
            <family val="2"/>
          </rPr>
          <t>Dies 17 i 18</t>
        </r>
      </text>
    </comment>
    <comment ref="I55" authorId="0" shapeId="0">
      <text>
        <r>
          <rPr>
            <sz val="10"/>
            <rFont val="Arial"/>
            <family val="2"/>
          </rPr>
          <t>Dia 26</t>
        </r>
      </text>
    </comment>
    <comment ref="J55" authorId="0" shapeId="0">
      <text>
        <r>
          <rPr>
            <sz val="10"/>
            <rFont val="Arial"/>
            <family val="2"/>
          </rPr>
          <t>Dia 3</t>
        </r>
      </text>
    </comment>
    <comment ref="K55" authorId="0" shapeId="0">
      <text>
        <r>
          <rPr>
            <sz val="10"/>
            <rFont val="Arial"/>
            <family val="2"/>
          </rPr>
          <t>Dies 13 i 14</t>
        </r>
      </text>
    </comment>
    <comment ref="L55" authorId="0" shapeId="0">
      <text>
        <r>
          <rPr>
            <sz val="10"/>
            <rFont val="Arial"/>
            <family val="2"/>
          </rPr>
          <t>Dia 2</t>
        </r>
      </text>
    </comment>
    <comment ref="M55" authorId="0" shapeId="0">
      <text>
        <r>
          <rPr>
            <sz val="10"/>
            <rFont val="Arial"/>
            <family val="2"/>
          </rPr>
          <t>Dia 27</t>
        </r>
      </text>
    </comment>
    <comment ref="B56" authorId="0" shapeId="0">
      <text>
        <r>
          <rPr>
            <sz val="10"/>
            <rFont val="Arial"/>
            <family val="2"/>
          </rPr>
          <t>Dia 9</t>
        </r>
      </text>
    </comment>
    <comment ref="C56" authorId="0" shapeId="0">
      <text>
        <r>
          <rPr>
            <sz val="10"/>
            <rFont val="Arial"/>
            <family val="2"/>
          </rPr>
          <t>Dia 8</t>
        </r>
      </text>
    </comment>
    <comment ref="D56" authorId="0" shapeId="0">
      <text>
        <r>
          <rPr>
            <sz val="10"/>
            <rFont val="Arial"/>
            <family val="2"/>
          </rPr>
          <t>Dia 31</t>
        </r>
      </text>
    </comment>
    <comment ref="E56" authorId="0" shapeId="0">
      <text>
        <r>
          <rPr>
            <sz val="10"/>
            <rFont val="Arial"/>
            <family val="2"/>
          </rPr>
          <t>Dia 23</t>
        </r>
      </text>
    </comment>
    <comment ref="F56" authorId="0" shapeId="0">
      <text>
        <r>
          <rPr>
            <sz val="10"/>
            <rFont val="Arial"/>
            <family val="2"/>
          </rPr>
          <t>Dia 31</t>
        </r>
      </text>
    </comment>
    <comment ref="G56" authorId="0" shapeId="0">
      <text>
        <r>
          <rPr>
            <sz val="10"/>
            <rFont val="Arial"/>
            <family val="2"/>
          </rPr>
          <t>Dies 18, 26 i 27</t>
        </r>
      </text>
    </comment>
    <comment ref="H56" authorId="0" shapeId="0">
      <text>
        <r>
          <rPr>
            <sz val="10"/>
            <rFont val="Arial"/>
            <family val="2"/>
          </rPr>
          <t>Dia 30</t>
        </r>
      </text>
    </comment>
    <comment ref="I56" authorId="0" shapeId="0">
      <text>
        <r>
          <rPr>
            <sz val="10"/>
            <rFont val="Arial"/>
            <family val="2"/>
          </rPr>
          <t>Dia 24</t>
        </r>
      </text>
    </comment>
    <comment ref="J56" authorId="0" shapeId="0">
      <text>
        <r>
          <rPr>
            <sz val="10"/>
            <rFont val="Arial"/>
            <family val="2"/>
          </rPr>
          <t>Dia 17</t>
        </r>
      </text>
    </comment>
    <comment ref="K56" authorId="0" shapeId="0">
      <text>
        <r>
          <rPr>
            <sz val="10"/>
            <rFont val="Arial"/>
            <family val="2"/>
          </rPr>
          <t>Dia 23</t>
        </r>
      </text>
    </comment>
    <comment ref="L56" authorId="0" shapeId="0">
      <text>
        <r>
          <rPr>
            <sz val="10"/>
            <rFont val="Arial"/>
            <family val="2"/>
          </rPr>
          <t>Dia 30</t>
        </r>
      </text>
    </comment>
    <comment ref="M56" authorId="0" shapeId="0">
      <text>
        <r>
          <rPr>
            <sz val="10"/>
            <rFont val="Arial"/>
            <family val="2"/>
          </rPr>
          <t>Dia 8</t>
        </r>
      </text>
    </comment>
    <comment ref="B57" authorId="0" shapeId="0">
      <text>
        <r>
          <rPr>
            <sz val="10"/>
            <rFont val="Arial"/>
            <family val="2"/>
          </rPr>
          <t>Dia 24</t>
        </r>
      </text>
    </comment>
    <comment ref="C57" authorId="0" shapeId="0">
      <text>
        <r>
          <rPr>
            <sz val="10"/>
            <rFont val="Arial"/>
            <family val="2"/>
          </rPr>
          <t>Dia 15</t>
        </r>
      </text>
    </comment>
    <comment ref="D57" authorId="0" shapeId="0">
      <text>
        <r>
          <rPr>
            <sz val="10"/>
            <rFont val="Arial"/>
            <family val="2"/>
          </rPr>
          <t>Dia 23</t>
        </r>
      </text>
    </comment>
    <comment ref="E57" authorId="0" shapeId="0">
      <text>
        <r>
          <rPr>
            <sz val="10"/>
            <rFont val="Arial"/>
            <family val="2"/>
          </rPr>
          <t>Dies 25 i 30</t>
        </r>
      </text>
    </comment>
    <comment ref="F57" authorId="0" shapeId="0">
      <text>
        <r>
          <rPr>
            <sz val="10"/>
            <rFont val="Arial"/>
            <family val="2"/>
          </rPr>
          <t>Dia 31</t>
        </r>
      </text>
    </comment>
    <comment ref="G57" authorId="0" shapeId="0">
      <text>
        <r>
          <rPr>
            <sz val="10"/>
            <rFont val="Arial"/>
            <family val="2"/>
          </rPr>
          <t>Dia 27</t>
        </r>
      </text>
    </comment>
    <comment ref="H57" authorId="0" shapeId="0">
      <text>
        <r>
          <rPr>
            <sz val="10"/>
            <rFont val="Arial"/>
            <family val="2"/>
          </rPr>
          <t>Dia 31</t>
        </r>
      </text>
    </comment>
    <comment ref="I57" authorId="0" shapeId="0">
      <text>
        <r>
          <rPr>
            <sz val="10"/>
            <rFont val="Arial"/>
            <family val="2"/>
          </rPr>
          <t>Dia 2</t>
        </r>
      </text>
    </comment>
    <comment ref="J57" authorId="0" shapeId="0">
      <text>
        <r>
          <rPr>
            <sz val="10"/>
            <rFont val="Arial"/>
            <family val="2"/>
          </rPr>
          <t>Dia 4</t>
        </r>
      </text>
    </comment>
    <comment ref="K57" authorId="0" shapeId="0">
      <text>
        <r>
          <rPr>
            <sz val="10"/>
            <rFont val="Arial"/>
            <family val="2"/>
          </rPr>
          <t>Dies 4 i 7</t>
        </r>
      </text>
    </comment>
    <comment ref="L57" authorId="0" shapeId="0">
      <text>
        <r>
          <rPr>
            <sz val="10"/>
            <rFont val="Arial"/>
            <family val="2"/>
          </rPr>
          <t>Dies 1 i 2</t>
        </r>
      </text>
    </comment>
    <comment ref="M57" authorId="0" shapeId="0">
      <text>
        <r>
          <rPr>
            <sz val="10"/>
            <rFont val="Arial"/>
            <family val="2"/>
          </rPr>
          <t>Dia 4</t>
        </r>
      </text>
    </comment>
    <comment ref="B58" authorId="0" shapeId="0">
      <text>
        <r>
          <rPr>
            <sz val="10"/>
            <rFont val="Arial"/>
            <family val="2"/>
          </rPr>
          <t>Dia 4</t>
        </r>
      </text>
    </comment>
    <comment ref="C58" authorId="0" shapeId="0">
      <text>
        <r>
          <rPr>
            <sz val="10"/>
            <rFont val="Arial"/>
            <family val="2"/>
          </rPr>
          <t>Dia 25</t>
        </r>
      </text>
    </comment>
    <comment ref="D58" authorId="0" shapeId="0">
      <text>
        <r>
          <rPr>
            <sz val="10"/>
            <rFont val="Arial"/>
            <family val="2"/>
          </rPr>
          <t>Dia 23</t>
        </r>
      </text>
    </comment>
    <comment ref="E58" authorId="0" shapeId="0">
      <text>
        <r>
          <rPr>
            <sz val="10"/>
            <rFont val="Arial"/>
            <family val="2"/>
          </rPr>
          <t>Dia 29</t>
        </r>
      </text>
    </comment>
    <comment ref="F58" authorId="0" shapeId="0">
      <text>
        <r>
          <rPr>
            <sz val="10"/>
            <rFont val="Arial"/>
            <family val="2"/>
          </rPr>
          <t>Dies 1 i 22</t>
        </r>
      </text>
    </comment>
    <comment ref="G58" authorId="0" shapeId="0">
      <text>
        <r>
          <rPr>
            <sz val="10"/>
            <rFont val="Arial"/>
            <family val="2"/>
          </rPr>
          <t>Diesc25 i 26</t>
        </r>
      </text>
    </comment>
    <comment ref="H58" authorId="0" shapeId="0">
      <text>
        <r>
          <rPr>
            <sz val="10"/>
            <rFont val="Arial"/>
            <family val="2"/>
          </rPr>
          <t>Dia 29</t>
        </r>
      </text>
    </comment>
    <comment ref="I58" authorId="0" shapeId="0">
      <text>
        <r>
          <rPr>
            <sz val="10"/>
            <rFont val="Arial"/>
            <family val="2"/>
          </rPr>
          <t>Dia 15</t>
        </r>
      </text>
    </comment>
    <comment ref="J58" authorId="0" shapeId="0">
      <text>
        <r>
          <rPr>
            <sz val="10"/>
            <rFont val="Arial"/>
            <family val="2"/>
          </rPr>
          <t>Dia 17</t>
        </r>
      </text>
    </comment>
    <comment ref="K58" authorId="0" shapeId="0">
      <text>
        <r>
          <rPr>
            <sz val="10"/>
            <rFont val="Arial"/>
            <family val="2"/>
          </rPr>
          <t>Dia 9</t>
        </r>
      </text>
    </comment>
    <comment ref="L58" authorId="0" shapeId="0">
      <text>
        <r>
          <rPr>
            <sz val="10"/>
            <rFont val="Arial"/>
            <family val="2"/>
          </rPr>
          <t>Dia 14</t>
        </r>
      </text>
    </comment>
    <comment ref="M58" authorId="0" shapeId="0">
      <text>
        <r>
          <rPr>
            <sz val="10"/>
            <rFont val="Arial"/>
            <family val="2"/>
          </rPr>
          <t>Dia 19</t>
        </r>
      </text>
    </comment>
    <comment ref="B59" authorId="0" shapeId="0">
      <text>
        <r>
          <rPr>
            <sz val="10"/>
            <rFont val="Arial"/>
            <family val="2"/>
          </rPr>
          <t>Dia 3</t>
        </r>
      </text>
    </comment>
    <comment ref="C59" authorId="0" shapeId="0">
      <text>
        <r>
          <rPr>
            <sz val="10"/>
            <rFont val="Arial"/>
            <family val="2"/>
          </rPr>
          <t>Dia 4</t>
        </r>
      </text>
    </comment>
    <comment ref="D59" authorId="0" shapeId="0">
      <text>
        <r>
          <rPr>
            <sz val="10"/>
            <rFont val="Arial"/>
            <family val="2"/>
          </rPr>
          <t>Dia 28</t>
        </r>
      </text>
    </comment>
    <comment ref="E59" authorId="0" shapeId="0">
      <text>
        <r>
          <rPr>
            <sz val="10"/>
            <rFont val="Arial"/>
            <family val="2"/>
          </rPr>
          <t>Dia 30</t>
        </r>
      </text>
    </comment>
    <comment ref="F59" authorId="0" shapeId="0">
      <text>
        <r>
          <rPr>
            <sz val="10"/>
            <rFont val="Arial"/>
            <family val="2"/>
          </rPr>
          <t>Dia 31</t>
        </r>
      </text>
    </comment>
    <comment ref="G59" authorId="0" shapeId="0">
      <text>
        <r>
          <rPr>
            <sz val="10"/>
            <rFont val="Arial"/>
            <family val="2"/>
          </rPr>
          <t>Dies 15 i 27</t>
        </r>
      </text>
    </comment>
    <comment ref="H59" authorId="0" shapeId="0">
      <text>
        <r>
          <rPr>
            <sz val="10"/>
            <rFont val="Arial"/>
            <family val="2"/>
          </rPr>
          <t>Dia 25</t>
        </r>
      </text>
    </comment>
    <comment ref="I59" authorId="0" shapeId="0">
      <text>
        <r>
          <rPr>
            <sz val="10"/>
            <rFont val="Arial"/>
            <family val="2"/>
          </rPr>
          <t>Dia 16</t>
        </r>
      </text>
    </comment>
    <comment ref="J59" authorId="0" shapeId="0">
      <text>
        <r>
          <rPr>
            <sz val="10"/>
            <rFont val="Arial"/>
            <family val="2"/>
          </rPr>
          <t>Dies 5 i 22</t>
        </r>
      </text>
    </comment>
    <comment ref="K59" authorId="0" shapeId="0">
      <text>
        <r>
          <rPr>
            <sz val="10"/>
            <rFont val="Arial"/>
            <family val="2"/>
          </rPr>
          <t>Dia 13</t>
        </r>
      </text>
    </comment>
    <comment ref="L59" authorId="0" shapeId="0">
      <text>
        <r>
          <rPr>
            <sz val="10"/>
            <rFont val="Arial"/>
            <family val="2"/>
          </rPr>
          <t>Dia 23</t>
        </r>
      </text>
    </comment>
    <comment ref="M59" authorId="0" shapeId="0">
      <text>
        <r>
          <rPr>
            <sz val="10"/>
            <rFont val="Arial"/>
            <family val="2"/>
          </rPr>
          <t>Dia 5</t>
        </r>
      </text>
    </comment>
    <comment ref="B60" authorId="0" shapeId="0">
      <text>
        <r>
          <rPr>
            <sz val="10"/>
            <rFont val="Arial"/>
            <family val="2"/>
          </rPr>
          <t>Dia 27</t>
        </r>
      </text>
    </comment>
    <comment ref="C60" authorId="0" shapeId="0">
      <text>
        <r>
          <rPr>
            <sz val="10"/>
            <rFont val="Arial"/>
            <family val="2"/>
          </rPr>
          <t>Dia 22</t>
        </r>
      </text>
    </comment>
    <comment ref="D60" authorId="0" shapeId="0">
      <text>
        <r>
          <rPr>
            <sz val="10"/>
            <rFont val="Arial"/>
            <family val="2"/>
          </rPr>
          <t>Dia 13</t>
        </r>
      </text>
    </comment>
    <comment ref="E60" authorId="0" shapeId="0">
      <text>
        <r>
          <rPr>
            <sz val="10"/>
            <rFont val="Arial"/>
            <family val="2"/>
          </rPr>
          <t>Dies 28 i 29</t>
        </r>
      </text>
    </comment>
    <comment ref="F60" authorId="0" shapeId="0">
      <text>
        <r>
          <rPr>
            <sz val="10"/>
            <rFont val="Arial"/>
            <family val="2"/>
          </rPr>
          <t>Dia 31</t>
        </r>
      </text>
    </comment>
    <comment ref="G60" authorId="0" shapeId="0">
      <text>
        <r>
          <rPr>
            <sz val="10"/>
            <rFont val="Arial"/>
            <family val="2"/>
          </rPr>
          <t>Dia 19</t>
        </r>
      </text>
    </comment>
    <comment ref="H60" authorId="0" shapeId="0">
      <text>
        <r>
          <rPr>
            <sz val="10"/>
            <rFont val="Arial"/>
            <family val="2"/>
          </rPr>
          <t>Dia 25</t>
        </r>
      </text>
    </comment>
    <comment ref="I60" authorId="0" shapeId="0">
      <text>
        <r>
          <rPr>
            <sz val="10"/>
            <rFont val="Arial"/>
            <family val="2"/>
          </rPr>
          <t>Dia 10</t>
        </r>
      </text>
    </comment>
    <comment ref="J60" authorId="0" shapeId="0">
      <text>
        <r>
          <rPr>
            <sz val="10"/>
            <rFont val="Arial"/>
            <family val="2"/>
          </rPr>
          <t>Dia 6</t>
        </r>
      </text>
    </comment>
    <comment ref="K60" authorId="0" shapeId="0">
      <text>
        <r>
          <rPr>
            <sz val="10"/>
            <rFont val="Arial"/>
            <family val="2"/>
          </rPr>
          <t>Dia 20</t>
        </r>
      </text>
    </comment>
    <comment ref="L60" authorId="0" shapeId="0">
      <text>
        <r>
          <rPr>
            <sz val="10"/>
            <rFont val="Arial"/>
            <family val="2"/>
          </rPr>
          <t>Dia 1</t>
        </r>
      </text>
    </comment>
    <comment ref="M60" authorId="0" shapeId="0">
      <text>
        <r>
          <rPr>
            <sz val="10"/>
            <rFont val="Arial"/>
            <family val="2"/>
          </rPr>
          <t>Dies 4, 8 i 9</t>
        </r>
      </text>
    </comment>
    <comment ref="B61" authorId="0" shapeId="0">
      <text>
        <r>
          <rPr>
            <sz val="10"/>
            <rFont val="Arial"/>
            <family val="2"/>
          </rPr>
          <t>Dia 19</t>
        </r>
      </text>
    </comment>
    <comment ref="C61" authorId="0" shapeId="0">
      <text>
        <r>
          <rPr>
            <sz val="10"/>
            <rFont val="Arial"/>
            <family val="2"/>
          </rPr>
          <t>Dia 12</t>
        </r>
      </text>
    </comment>
    <comment ref="D61" authorId="0" shapeId="0">
      <text>
        <r>
          <rPr>
            <sz val="10"/>
            <rFont val="Arial"/>
            <family val="2"/>
          </rPr>
          <t>Dies 23 i 25</t>
        </r>
      </text>
    </comment>
    <comment ref="E61" authorId="0" shapeId="0">
      <text>
        <r>
          <rPr>
            <sz val="10"/>
            <rFont val="Arial"/>
            <family val="2"/>
          </rPr>
          <t>Dia 24</t>
        </r>
      </text>
    </comment>
    <comment ref="F61" authorId="0" shapeId="0">
      <text>
        <r>
          <rPr>
            <sz val="10"/>
            <rFont val="Arial"/>
            <family val="2"/>
          </rPr>
          <t>Dies 30 i 31</t>
        </r>
      </text>
    </comment>
    <comment ref="G61" authorId="0" shapeId="0">
      <text>
        <r>
          <rPr>
            <sz val="10"/>
            <rFont val="Arial"/>
            <family val="2"/>
          </rPr>
          <t>Dies 25 i 30</t>
        </r>
      </text>
    </comment>
    <comment ref="H61" authorId="0" shapeId="0">
      <text>
        <r>
          <rPr>
            <sz val="10"/>
            <rFont val="Arial"/>
            <family val="2"/>
          </rPr>
          <t xml:space="preserve">Dia 18
</t>
        </r>
      </text>
    </comment>
    <comment ref="I61" authorId="0" shapeId="0">
      <text>
        <r>
          <rPr>
            <sz val="10"/>
            <rFont val="Arial"/>
            <family val="2"/>
          </rPr>
          <t>Dies 15, 16 i 18</t>
        </r>
      </text>
    </comment>
    <comment ref="J61" authorId="0" shapeId="0">
      <text>
        <r>
          <rPr>
            <sz val="10"/>
            <rFont val="Arial"/>
            <family val="2"/>
          </rPr>
          <t>Dia 5</t>
        </r>
      </text>
    </comment>
    <comment ref="K61" authorId="0" shapeId="0">
      <text>
        <r>
          <rPr>
            <sz val="10"/>
            <rFont val="Arial"/>
            <family val="2"/>
          </rPr>
          <t>Dies 10, 12, 13 i 29</t>
        </r>
      </text>
    </comment>
    <comment ref="L61" authorId="0" shapeId="0">
      <text>
        <r>
          <rPr>
            <sz val="10"/>
            <rFont val="Arial"/>
            <family val="2"/>
          </rPr>
          <t>Dia 4</t>
        </r>
      </text>
    </comment>
    <comment ref="M61" authorId="0" shapeId="0">
      <text>
        <r>
          <rPr>
            <sz val="10"/>
            <rFont val="Arial"/>
            <family val="2"/>
          </rPr>
          <t>Dia 5</t>
        </r>
      </text>
    </comment>
    <comment ref="B62" authorId="0" shapeId="0">
      <text>
        <r>
          <rPr>
            <sz val="10"/>
            <rFont val="Arial"/>
            <family val="2"/>
          </rPr>
          <t>Dia 31</t>
        </r>
      </text>
    </comment>
    <comment ref="C62" authorId="0" shapeId="0">
      <text>
        <r>
          <rPr>
            <sz val="10"/>
            <rFont val="Arial"/>
            <family val="2"/>
          </rPr>
          <t>Dia 16</t>
        </r>
      </text>
    </comment>
    <comment ref="D62" authorId="0" shapeId="0">
      <text>
        <r>
          <rPr>
            <sz val="10"/>
            <rFont val="Arial"/>
            <family val="2"/>
          </rPr>
          <t>Dia 28</t>
        </r>
      </text>
    </comment>
    <comment ref="E62" authorId="0" shapeId="0">
      <text>
        <r>
          <rPr>
            <sz val="10"/>
            <rFont val="Arial"/>
            <family val="2"/>
          </rPr>
          <t>Dia 24</t>
        </r>
      </text>
    </comment>
    <comment ref="F62" authorId="0" shapeId="0">
      <text>
        <r>
          <rPr>
            <sz val="10"/>
            <rFont val="Arial"/>
            <family val="2"/>
          </rPr>
          <t>Dia 18</t>
        </r>
      </text>
    </comment>
    <comment ref="G62" authorId="0" shapeId="0">
      <text>
        <r>
          <rPr>
            <sz val="10"/>
            <rFont val="Arial"/>
            <family val="2"/>
          </rPr>
          <t>Dia 20</t>
        </r>
      </text>
    </comment>
    <comment ref="H62" authorId="0" shapeId="0">
      <text>
        <r>
          <rPr>
            <sz val="10"/>
            <rFont val="Arial"/>
            <family val="2"/>
          </rPr>
          <t>Dies 13, 23 i 24</t>
        </r>
      </text>
    </comment>
    <comment ref="I62" authorId="0" shapeId="0">
      <text>
        <r>
          <rPr>
            <sz val="10"/>
            <rFont val="Arial"/>
            <family val="2"/>
          </rPr>
          <t>Dia 1</t>
        </r>
      </text>
    </comment>
    <comment ref="J62" authorId="0" shapeId="0">
      <text>
        <r>
          <rPr>
            <sz val="10"/>
            <rFont val="Arial"/>
            <family val="2"/>
          </rPr>
          <t>Dies 3, 6 i 7</t>
        </r>
      </text>
    </comment>
    <comment ref="K62" authorId="0" shapeId="0">
      <text>
        <r>
          <rPr>
            <sz val="10"/>
            <rFont val="Arial"/>
            <family val="2"/>
          </rPr>
          <t>Dia 3</t>
        </r>
      </text>
    </comment>
    <comment ref="L62" authorId="0" shapeId="0">
      <text>
        <r>
          <rPr>
            <sz val="10"/>
            <rFont val="Arial"/>
            <family val="2"/>
          </rPr>
          <t>Dia 1</t>
        </r>
      </text>
    </comment>
    <comment ref="M62" authorId="0" shapeId="0">
      <text>
        <r>
          <rPr>
            <sz val="10"/>
            <rFont val="Arial"/>
            <family val="2"/>
          </rPr>
          <t>Dia 6</t>
        </r>
      </text>
    </comment>
    <comment ref="B63" authorId="0" shapeId="0">
      <text>
        <r>
          <rPr>
            <sz val="10"/>
            <rFont val="Arial"/>
            <family val="2"/>
          </rPr>
          <t>Dia 16</t>
        </r>
      </text>
    </comment>
    <comment ref="C63" authorId="0" shapeId="0">
      <text>
        <r>
          <rPr>
            <sz val="10"/>
            <rFont val="Arial"/>
            <family val="2"/>
          </rPr>
          <t>Dia 12</t>
        </r>
      </text>
    </comment>
    <comment ref="D63" authorId="0" shapeId="0">
      <text>
        <r>
          <rPr>
            <sz val="10"/>
            <rFont val="Arial"/>
            <family val="2"/>
          </rPr>
          <t>Dia 29</t>
        </r>
      </text>
    </comment>
    <comment ref="E63" authorId="0" shapeId="0">
      <text>
        <r>
          <rPr>
            <sz val="10"/>
            <rFont val="Arial"/>
            <family val="2"/>
          </rPr>
          <t>Dia 21</t>
        </r>
      </text>
    </comment>
    <comment ref="F63" authorId="0" shapeId="0">
      <text>
        <r>
          <rPr>
            <sz val="10"/>
            <rFont val="Arial"/>
            <family val="2"/>
          </rPr>
          <t>Dia 24</t>
        </r>
      </text>
    </comment>
    <comment ref="G63" authorId="0" shapeId="0">
      <text>
        <r>
          <rPr>
            <sz val="10"/>
            <rFont val="Arial"/>
            <family val="2"/>
          </rPr>
          <t>Dia 9</t>
        </r>
      </text>
    </comment>
    <comment ref="I63" authorId="0" shapeId="0">
      <text>
        <r>
          <rPr>
            <sz val="10"/>
            <rFont val="Arial"/>
            <family val="2"/>
          </rPr>
          <t>Dia 6</t>
        </r>
      </text>
    </comment>
    <comment ref="J63" authorId="0" shapeId="0">
      <text>
        <r>
          <rPr>
            <sz val="10"/>
            <rFont val="Arial"/>
            <family val="2"/>
          </rPr>
          <t>Dies 14 i 23</t>
        </r>
      </text>
    </comment>
    <comment ref="K63" authorId="0" shapeId="0">
      <text>
        <r>
          <rPr>
            <sz val="10"/>
            <rFont val="Arial"/>
            <family val="2"/>
          </rPr>
          <t>Dia 8</t>
        </r>
      </text>
    </comment>
    <comment ref="L63" authorId="0" shapeId="0">
      <text>
        <r>
          <rPr>
            <sz val="10"/>
            <rFont val="Arial"/>
            <family val="2"/>
          </rPr>
          <t>Dia 21</t>
        </r>
      </text>
    </comment>
    <comment ref="M63" authorId="0" shapeId="0">
      <text>
        <r>
          <rPr>
            <sz val="10"/>
            <rFont val="Arial"/>
            <family val="2"/>
          </rPr>
          <t>Dies 21 i 23</t>
        </r>
      </text>
    </comment>
    <comment ref="B64" authorId="0" shapeId="0">
      <text>
        <r>
          <rPr>
            <sz val="10"/>
            <rFont val="Arial"/>
            <family val="2"/>
          </rPr>
          <t>Dia 10</t>
        </r>
      </text>
    </comment>
    <comment ref="C64" authorId="0" shapeId="0">
      <text>
        <r>
          <rPr>
            <sz val="10"/>
            <rFont val="Arial"/>
            <family val="2"/>
          </rPr>
          <t>Dia 26</t>
        </r>
      </text>
    </comment>
    <comment ref="D64" authorId="0" shapeId="0">
      <text>
        <r>
          <rPr>
            <sz val="10"/>
            <rFont val="Arial"/>
            <family val="2"/>
          </rPr>
          <t>Dia 19</t>
        </r>
      </text>
    </comment>
    <comment ref="E64" authorId="0" shapeId="0">
      <text>
        <r>
          <rPr>
            <sz val="10"/>
            <rFont val="Arial"/>
            <family val="2"/>
          </rPr>
          <t>Dia 10</t>
        </r>
      </text>
    </comment>
    <comment ref="F64" authorId="0" shapeId="0">
      <text>
        <r>
          <rPr>
            <sz val="10"/>
            <rFont val="Arial"/>
            <family val="2"/>
          </rPr>
          <t>Dies 6 i 25</t>
        </r>
      </text>
    </comment>
    <comment ref="G64" authorId="0" shapeId="0">
      <text>
        <r>
          <rPr>
            <sz val="10"/>
            <rFont val="Arial"/>
            <family val="2"/>
          </rPr>
          <t>Dia 24</t>
        </r>
      </text>
    </comment>
    <comment ref="H64" authorId="0" shapeId="0">
      <text>
        <r>
          <rPr>
            <sz val="10"/>
            <rFont val="Arial"/>
            <family val="2"/>
          </rPr>
          <t>Dia 21</t>
        </r>
      </text>
    </comment>
    <comment ref="I64" authorId="0" shapeId="0">
      <text>
        <r>
          <rPr>
            <sz val="10"/>
            <rFont val="Arial"/>
            <family val="2"/>
          </rPr>
          <t>Dies 13 i 22</t>
        </r>
      </text>
    </comment>
    <comment ref="J64" authorId="0" shapeId="0">
      <text>
        <r>
          <rPr>
            <sz val="10"/>
            <rFont val="Arial"/>
            <family val="2"/>
          </rPr>
          <t>Dia 10</t>
        </r>
      </text>
    </comment>
    <comment ref="K64" authorId="0" shapeId="0">
      <text>
        <r>
          <rPr>
            <sz val="10"/>
            <rFont val="Arial"/>
            <family val="2"/>
          </rPr>
          <t>Dia 14 i 17</t>
        </r>
      </text>
    </comment>
    <comment ref="L64" authorId="0" shapeId="0">
      <text>
        <r>
          <rPr>
            <sz val="10"/>
            <rFont val="Arial"/>
            <family val="2"/>
          </rPr>
          <t>Dia 2</t>
        </r>
      </text>
    </comment>
    <comment ref="M64" authorId="0" shapeId="0">
      <text>
        <r>
          <rPr>
            <sz val="10"/>
            <rFont val="Arial"/>
            <family val="2"/>
          </rPr>
          <t>Dia 9</t>
        </r>
      </text>
    </comment>
    <comment ref="B65" authorId="0" shapeId="0">
      <text>
        <r>
          <rPr>
            <sz val="10"/>
            <rFont val="Arial"/>
            <family val="2"/>
          </rPr>
          <t>Dia 24</t>
        </r>
      </text>
    </comment>
    <comment ref="C65" authorId="0" shapeId="0">
      <text>
        <r>
          <rPr>
            <sz val="10"/>
            <rFont val="Arial"/>
            <family val="2"/>
          </rPr>
          <t>Dia 10</t>
        </r>
      </text>
    </comment>
    <comment ref="D65" authorId="0" shapeId="0">
      <text>
        <r>
          <rPr>
            <sz val="10"/>
            <rFont val="Arial"/>
            <family val="2"/>
          </rPr>
          <t>Dies 1,2,3 i 10</t>
        </r>
      </text>
    </comment>
    <comment ref="E65" authorId="0" shapeId="0">
      <text>
        <r>
          <rPr>
            <sz val="10"/>
            <rFont val="Arial"/>
            <family val="2"/>
          </rPr>
          <t>Dia 22</t>
        </r>
      </text>
    </comment>
    <comment ref="F65" authorId="0" shapeId="0">
      <text>
        <r>
          <rPr>
            <sz val="10"/>
            <rFont val="Arial"/>
            <family val="2"/>
          </rPr>
          <t>Dia 23</t>
        </r>
      </text>
    </comment>
    <comment ref="G65" authorId="0" shapeId="0">
      <text>
        <r>
          <rPr>
            <sz val="10"/>
            <rFont val="Arial"/>
            <family val="2"/>
          </rPr>
          <t>Dies 14 i 16</t>
        </r>
      </text>
    </comment>
    <comment ref="H65" authorId="0" shapeId="0">
      <text>
        <r>
          <rPr>
            <sz val="10"/>
            <rFont val="Arial"/>
            <family val="2"/>
          </rPr>
          <t>Dia 14</t>
        </r>
      </text>
    </comment>
    <comment ref="I65" authorId="0" shapeId="0">
      <text>
        <r>
          <rPr>
            <sz val="10"/>
            <rFont val="Arial"/>
            <family val="2"/>
          </rPr>
          <t>Dia 7</t>
        </r>
      </text>
    </comment>
    <comment ref="J65" authorId="0" shapeId="0">
      <text>
        <r>
          <rPr>
            <sz val="10"/>
            <rFont val="Arial"/>
            <family val="2"/>
          </rPr>
          <t>Dia 3</t>
        </r>
      </text>
    </comment>
    <comment ref="K65" authorId="0" shapeId="0">
      <text>
        <r>
          <rPr>
            <sz val="10"/>
            <rFont val="Arial"/>
            <family val="2"/>
          </rPr>
          <t>Dia 8</t>
        </r>
      </text>
    </comment>
    <comment ref="L65" authorId="0" shapeId="0">
      <text>
        <r>
          <rPr>
            <sz val="10"/>
            <rFont val="Arial"/>
            <family val="2"/>
          </rPr>
          <t>Dia 1</t>
        </r>
      </text>
    </comment>
    <comment ref="M65" authorId="0" shapeId="0">
      <text>
        <r>
          <rPr>
            <sz val="10"/>
            <rFont val="Arial"/>
            <family val="2"/>
          </rPr>
          <t>Dia 30</t>
        </r>
      </text>
    </comment>
    <comment ref="B66" authorId="0" shapeId="0">
      <text>
        <r>
          <rPr>
            <sz val="10"/>
            <rFont val="Arial"/>
            <family val="2"/>
          </rPr>
          <t>Dia 18</t>
        </r>
      </text>
    </comment>
    <comment ref="C66" authorId="0" shapeId="0">
      <text>
        <r>
          <rPr>
            <sz val="10"/>
            <rFont val="Arial"/>
            <family val="2"/>
          </rPr>
          <t>Dia 28</t>
        </r>
      </text>
    </comment>
    <comment ref="D66" authorId="0" shapeId="0">
      <text>
        <r>
          <rPr>
            <sz val="10"/>
            <rFont val="Arial"/>
            <family val="2"/>
          </rPr>
          <t>Dia 22</t>
        </r>
      </text>
    </comment>
    <comment ref="E66" authorId="0" shapeId="0">
      <text>
        <r>
          <rPr>
            <sz val="10"/>
            <rFont val="Arial"/>
            <family val="2"/>
          </rPr>
          <t>Dia 27</t>
        </r>
      </text>
    </comment>
    <comment ref="F66" authorId="0" shapeId="0">
      <text>
        <r>
          <rPr>
            <sz val="10"/>
            <rFont val="Arial"/>
            <family val="2"/>
          </rPr>
          <t>Dia 30</t>
        </r>
      </text>
    </comment>
    <comment ref="H66" authorId="0" shapeId="0">
      <text>
        <r>
          <rPr>
            <sz val="10"/>
            <rFont val="Arial"/>
            <family val="2"/>
          </rPr>
          <t>Dia 15</t>
        </r>
      </text>
    </comment>
    <comment ref="I66" authorId="0" shapeId="0">
      <text>
        <r>
          <rPr>
            <sz val="10"/>
            <rFont val="Arial"/>
            <family val="2"/>
          </rPr>
          <t>Dia 18</t>
        </r>
      </text>
    </comment>
    <comment ref="J66" authorId="0" shapeId="0">
      <text>
        <r>
          <rPr>
            <sz val="10"/>
            <rFont val="Arial"/>
            <family val="2"/>
          </rPr>
          <t>Dia 7</t>
        </r>
      </text>
    </comment>
    <comment ref="K66" authorId="0" shapeId="0">
      <text>
        <r>
          <rPr>
            <sz val="10"/>
            <rFont val="Arial"/>
            <family val="2"/>
          </rPr>
          <t>Dia 8</t>
        </r>
      </text>
    </comment>
    <comment ref="L66" authorId="0" shapeId="0">
      <text>
        <r>
          <rPr>
            <sz val="10"/>
            <rFont val="Arial"/>
            <family val="2"/>
          </rPr>
          <t>Dia 15</t>
        </r>
      </text>
    </comment>
    <comment ref="M66" authorId="0" shapeId="0">
      <text>
        <r>
          <rPr>
            <sz val="10"/>
            <rFont val="Arial"/>
            <family val="2"/>
          </rPr>
          <t>Dies 8 i 23</t>
        </r>
      </text>
    </comment>
    <comment ref="B67" authorId="0" shapeId="0">
      <text>
        <r>
          <rPr>
            <sz val="10"/>
            <rFont val="Arial"/>
            <family val="2"/>
          </rPr>
          <t>Dia 10</t>
        </r>
      </text>
    </comment>
    <comment ref="C67" authorId="0" shapeId="0">
      <text>
        <r>
          <rPr>
            <sz val="10"/>
            <rFont val="Arial"/>
            <family val="2"/>
          </rPr>
          <t>Dia 24</t>
        </r>
      </text>
    </comment>
    <comment ref="D67" authorId="0" shapeId="0">
      <text>
        <r>
          <rPr>
            <sz val="10"/>
            <rFont val="Arial"/>
            <family val="2"/>
          </rPr>
          <t>Dia 15</t>
        </r>
      </text>
    </comment>
    <comment ref="E67" authorId="0" shapeId="0">
      <text>
        <r>
          <rPr>
            <sz val="10"/>
            <rFont val="Arial"/>
            <family val="2"/>
          </rPr>
          <t>Dia 10</t>
        </r>
      </text>
    </comment>
    <comment ref="F67" authorId="0" shapeId="0">
      <text>
        <r>
          <rPr>
            <sz val="10"/>
            <rFont val="Arial"/>
            <family val="2"/>
          </rPr>
          <t>Dia 26</t>
        </r>
      </text>
    </comment>
    <comment ref="G67" authorId="0" shapeId="0">
      <text>
        <r>
          <rPr>
            <sz val="10"/>
            <rFont val="Arial"/>
            <family val="2"/>
          </rPr>
          <t>Dies 18 i 29</t>
        </r>
      </text>
    </comment>
    <comment ref="H67" authorId="0" shapeId="0">
      <text>
        <r>
          <rPr>
            <sz val="10"/>
            <rFont val="Arial"/>
            <family val="2"/>
          </rPr>
          <t>Dies 8 i 30</t>
        </r>
      </text>
    </comment>
    <comment ref="I67" authorId="0" shapeId="0">
      <text>
        <r>
          <rPr>
            <sz val="10"/>
            <rFont val="Arial"/>
            <family val="2"/>
          </rPr>
          <t>Dia 24</t>
        </r>
      </text>
    </comment>
    <comment ref="J67" authorId="0" shapeId="0">
      <text>
        <r>
          <rPr>
            <sz val="10"/>
            <rFont val="Arial"/>
            <family val="2"/>
          </rPr>
          <t>Dia 5</t>
        </r>
      </text>
    </comment>
    <comment ref="K67" authorId="0" shapeId="0">
      <text>
        <r>
          <rPr>
            <sz val="10"/>
            <rFont val="Arial"/>
            <family val="2"/>
          </rPr>
          <t>Dia 14</t>
        </r>
      </text>
    </comment>
    <comment ref="L67" authorId="0" shapeId="0">
      <text>
        <r>
          <rPr>
            <sz val="10"/>
            <rFont val="Arial"/>
            <family val="2"/>
          </rPr>
          <t>Dia 2</t>
        </r>
      </text>
    </comment>
    <comment ref="M67" authorId="0" shapeId="0">
      <text>
        <r>
          <rPr>
            <sz val="10"/>
            <rFont val="Arial"/>
            <family val="2"/>
          </rPr>
          <t>Dia 4</t>
        </r>
      </text>
    </comment>
    <comment ref="B68" authorId="0" shapeId="0">
      <text>
        <r>
          <rPr>
            <sz val="10"/>
            <rFont val="Arial"/>
            <family val="2"/>
          </rPr>
          <t>Dia 17</t>
        </r>
      </text>
    </comment>
    <comment ref="C68" authorId="0" shapeId="0">
      <text>
        <r>
          <rPr>
            <sz val="10"/>
            <rFont val="Arial"/>
            <family val="2"/>
          </rPr>
          <t>Dia 26</t>
        </r>
      </text>
    </comment>
    <comment ref="D68" authorId="0" shapeId="0">
      <text>
        <r>
          <rPr>
            <sz val="10"/>
            <rFont val="Arial"/>
            <family val="2"/>
          </rPr>
          <t>Dia 31</t>
        </r>
      </text>
    </comment>
    <comment ref="E68" authorId="0" shapeId="0">
      <text>
        <r>
          <rPr>
            <sz val="10"/>
            <rFont val="Arial"/>
            <family val="2"/>
          </rPr>
          <t>Dia 28</t>
        </r>
      </text>
    </comment>
    <comment ref="F68" authorId="0" shapeId="0">
      <text>
        <r>
          <rPr>
            <sz val="10"/>
            <rFont val="Arial"/>
            <family val="2"/>
          </rPr>
          <t>Dia 27</t>
        </r>
      </text>
    </comment>
    <comment ref="G68" authorId="0" shapeId="0">
      <text>
        <r>
          <rPr>
            <sz val="10"/>
            <rFont val="Arial"/>
            <family val="2"/>
          </rPr>
          <t>Dia 28</t>
        </r>
      </text>
    </comment>
    <comment ref="H68" authorId="0" shapeId="0">
      <text>
        <r>
          <rPr>
            <sz val="10"/>
            <rFont val="Arial"/>
            <family val="2"/>
          </rPr>
          <t>Dies 5 i 22</t>
        </r>
      </text>
    </comment>
    <comment ref="I68" authorId="0" shapeId="0">
      <text>
        <r>
          <rPr>
            <sz val="10"/>
            <rFont val="Arial"/>
            <family val="2"/>
          </rPr>
          <t>Dia 28</t>
        </r>
      </text>
    </comment>
    <comment ref="J68" authorId="0" shapeId="0">
      <text>
        <r>
          <rPr>
            <sz val="10"/>
            <rFont val="Arial"/>
            <family val="2"/>
          </rPr>
          <t>Dia 18</t>
        </r>
      </text>
    </comment>
    <comment ref="K68" authorId="0" shapeId="0">
      <text>
        <r>
          <rPr>
            <sz val="10"/>
            <rFont val="Arial"/>
            <family val="2"/>
          </rPr>
          <t>Dia 20</t>
        </r>
      </text>
    </comment>
    <comment ref="L68" authorId="0" shapeId="0">
      <text>
        <r>
          <rPr>
            <sz val="10"/>
            <rFont val="Arial"/>
            <family val="2"/>
          </rPr>
          <t>Dia 14</t>
        </r>
      </text>
    </comment>
    <comment ref="M68" authorId="0" shapeId="0">
      <text>
        <r>
          <rPr>
            <sz val="10"/>
            <rFont val="Arial"/>
            <family val="2"/>
          </rPr>
          <t>Dia 15</t>
        </r>
      </text>
    </comment>
    <comment ref="B69" authorId="0" shapeId="0">
      <text>
        <r>
          <rPr>
            <sz val="10"/>
            <rFont val="Arial"/>
            <family val="2"/>
          </rPr>
          <t>Dia 19</t>
        </r>
      </text>
    </comment>
    <comment ref="C69" authorId="0" shapeId="0">
      <text>
        <r>
          <rPr>
            <sz val="10"/>
            <rFont val="Arial"/>
            <family val="2"/>
          </rPr>
          <t>Dia 18</t>
        </r>
      </text>
    </comment>
    <comment ref="D69" authorId="0" shapeId="0">
      <text>
        <r>
          <rPr>
            <sz val="10"/>
            <rFont val="Arial"/>
            <family val="2"/>
          </rPr>
          <t>Dies 6 i 30</t>
        </r>
      </text>
    </comment>
    <comment ref="E69" authorId="0" shapeId="0">
      <text>
        <r>
          <rPr>
            <sz val="10"/>
            <rFont val="Arial"/>
            <family val="2"/>
          </rPr>
          <t>Dia 25</t>
        </r>
      </text>
    </comment>
    <comment ref="F69" authorId="0" shapeId="0">
      <text>
        <r>
          <rPr>
            <sz val="10"/>
            <rFont val="Arial"/>
            <family val="2"/>
          </rPr>
          <t>Dia 9</t>
        </r>
      </text>
    </comment>
    <comment ref="G69" authorId="0" shapeId="0">
      <text>
        <r>
          <rPr>
            <sz val="10"/>
            <rFont val="Arial"/>
            <family val="2"/>
          </rPr>
          <t>Dia 18</t>
        </r>
      </text>
    </comment>
    <comment ref="H69" authorId="0" shapeId="0">
      <text>
        <r>
          <rPr>
            <sz val="10"/>
            <rFont val="Arial"/>
            <family val="2"/>
          </rPr>
          <t>Dia 12</t>
        </r>
      </text>
    </comment>
    <comment ref="I69" authorId="0" shapeId="0">
      <text>
        <r>
          <rPr>
            <sz val="10"/>
            <rFont val="Arial"/>
            <family val="2"/>
          </rPr>
          <t>Dia 6</t>
        </r>
      </text>
    </comment>
    <comment ref="J69" authorId="0" shapeId="0">
      <text>
        <r>
          <rPr>
            <sz val="10"/>
            <rFont val="Arial"/>
            <family val="2"/>
          </rPr>
          <t>Dia 25</t>
        </r>
      </text>
    </comment>
    <comment ref="K69" authorId="0" shapeId="0">
      <text>
        <r>
          <rPr>
            <sz val="10"/>
            <rFont val="Arial"/>
            <family val="2"/>
          </rPr>
          <t>Dia 3</t>
        </r>
      </text>
    </comment>
    <comment ref="L69" authorId="0" shapeId="0">
      <text>
        <r>
          <rPr>
            <sz val="10"/>
            <rFont val="Arial"/>
            <family val="2"/>
          </rPr>
          <t>Dia 6</t>
        </r>
      </text>
    </comment>
    <comment ref="M69" authorId="0" shapeId="0">
      <text>
        <r>
          <rPr>
            <sz val="10"/>
            <rFont val="Arial"/>
            <family val="2"/>
          </rPr>
          <t>Dia 25</t>
        </r>
      </text>
    </comment>
    <comment ref="B70" authorId="0" shapeId="0">
      <text>
        <r>
          <rPr>
            <sz val="10"/>
            <rFont val="Arial"/>
            <family val="2"/>
          </rPr>
          <t>Dia 12</t>
        </r>
      </text>
    </comment>
    <comment ref="C70" authorId="0" shapeId="0">
      <text>
        <r>
          <rPr>
            <sz val="10"/>
            <rFont val="Arial"/>
            <family val="2"/>
          </rPr>
          <t>Dia 15</t>
        </r>
      </text>
    </comment>
    <comment ref="D70" authorId="0" shapeId="0">
      <text>
        <r>
          <rPr>
            <sz val="10"/>
            <rFont val="Arial"/>
            <family val="2"/>
          </rPr>
          <t>Dia 30</t>
        </r>
      </text>
    </comment>
    <comment ref="E70" authorId="0" shapeId="0">
      <text>
        <r>
          <rPr>
            <sz val="10"/>
            <rFont val="Arial"/>
            <family val="2"/>
          </rPr>
          <t>Dia 3</t>
        </r>
      </text>
    </comment>
    <comment ref="F70" authorId="0" shapeId="0">
      <text>
        <r>
          <rPr>
            <sz val="10"/>
            <rFont val="Arial"/>
            <family val="2"/>
          </rPr>
          <t>Dia 21</t>
        </r>
      </text>
    </comment>
    <comment ref="G70" authorId="0" shapeId="0">
      <text>
        <r>
          <rPr>
            <sz val="10"/>
            <rFont val="Arial"/>
            <family val="2"/>
          </rPr>
          <t>Dia 23</t>
        </r>
      </text>
    </comment>
    <comment ref="H70" authorId="0" shapeId="0">
      <text>
        <r>
          <rPr>
            <sz val="10"/>
            <rFont val="Arial"/>
            <family val="2"/>
          </rPr>
          <t>Dia 19</t>
        </r>
      </text>
    </comment>
    <comment ref="I70" authorId="0" shapeId="0">
      <text>
        <r>
          <rPr>
            <sz val="10"/>
            <rFont val="Arial"/>
            <family val="2"/>
          </rPr>
          <t>Dia 12</t>
        </r>
      </text>
    </comment>
    <comment ref="J70" authorId="0" shapeId="0">
      <text>
        <r>
          <rPr>
            <sz val="10"/>
            <rFont val="Arial"/>
            <family val="2"/>
          </rPr>
          <t>Dia 6</t>
        </r>
      </text>
    </comment>
    <comment ref="K70" authorId="0" shapeId="0">
      <text>
        <r>
          <rPr>
            <sz val="10"/>
            <rFont val="Arial"/>
            <family val="2"/>
          </rPr>
          <t>Dia 1</t>
        </r>
      </text>
    </comment>
    <comment ref="L70" authorId="0" shapeId="0">
      <text>
        <r>
          <rPr>
            <sz val="10"/>
            <rFont val="Arial"/>
            <family val="2"/>
          </rPr>
          <t>Dies 3 i 24</t>
        </r>
      </text>
    </comment>
    <comment ref="M70" authorId="0" shapeId="0">
      <text>
        <r>
          <rPr>
            <sz val="10"/>
            <rFont val="Arial"/>
            <family val="2"/>
          </rPr>
          <t>Dia 1</t>
        </r>
      </text>
    </comment>
    <comment ref="B71" authorId="0" shapeId="0">
      <text>
        <r>
          <rPr>
            <sz val="10"/>
            <rFont val="Arial"/>
            <family val="2"/>
          </rPr>
          <t>Dia 30</t>
        </r>
      </text>
    </comment>
    <comment ref="C71" authorId="0" shapeId="0">
      <text>
        <r>
          <rPr>
            <sz val="10"/>
            <rFont val="Arial"/>
            <family val="2"/>
          </rPr>
          <t>Dia 17</t>
        </r>
      </text>
    </comment>
    <comment ref="D71" authorId="0" shapeId="0">
      <text>
        <r>
          <rPr>
            <sz val="10"/>
            <rFont val="Arial"/>
            <family val="2"/>
          </rPr>
          <t>Dia 20</t>
        </r>
      </text>
    </comment>
    <comment ref="E71" authorId="0" shapeId="0">
      <text>
        <r>
          <rPr>
            <sz val="10"/>
            <rFont val="Arial"/>
            <family val="2"/>
          </rPr>
          <t>Dia 25</t>
        </r>
      </text>
    </comment>
    <comment ref="F71" authorId="0" shapeId="0">
      <text>
        <r>
          <rPr>
            <sz val="10"/>
            <rFont val="Arial"/>
            <family val="2"/>
          </rPr>
          <t>Dia 5</t>
        </r>
      </text>
    </comment>
    <comment ref="G71" authorId="0" shapeId="0">
      <text>
        <r>
          <rPr>
            <sz val="10"/>
            <rFont val="Arial"/>
            <family val="2"/>
          </rPr>
          <t>Dia 29</t>
        </r>
      </text>
    </comment>
    <comment ref="H71" authorId="0" shapeId="0">
      <text>
        <r>
          <rPr>
            <sz val="10"/>
            <rFont val="Arial"/>
            <family val="2"/>
          </rPr>
          <t>Dies 21 i 29
Els dies 22 i 30 va ser de 20</t>
        </r>
      </text>
    </comment>
    <comment ref="I71" authorId="0" shapeId="0">
      <text>
        <r>
          <rPr>
            <sz val="10"/>
            <rFont val="Arial"/>
            <family val="2"/>
          </rPr>
          <t>Dia 8</t>
        </r>
      </text>
    </comment>
    <comment ref="J71" authorId="0" shapeId="0">
      <text>
        <r>
          <rPr>
            <sz val="10"/>
            <rFont val="Arial"/>
            <family val="2"/>
          </rPr>
          <t>Dia 2</t>
        </r>
      </text>
    </comment>
    <comment ref="K71" authorId="0" shapeId="0">
      <text>
        <r>
          <rPr>
            <sz val="10"/>
            <rFont val="Arial"/>
            <family val="2"/>
          </rPr>
          <t>Dia 12</t>
        </r>
      </text>
    </comment>
    <comment ref="L71" authorId="0" shapeId="0">
      <text>
        <r>
          <rPr>
            <sz val="10"/>
            <rFont val="Arial"/>
            <family val="2"/>
          </rPr>
          <t>Dia 9</t>
        </r>
      </text>
    </comment>
    <comment ref="M71" authorId="0" shapeId="0">
      <text>
        <r>
          <rPr>
            <sz val="10"/>
            <rFont val="Arial"/>
            <family val="2"/>
          </rPr>
          <t>Dia 21</t>
        </r>
      </text>
    </comment>
    <comment ref="B72" authorId="0" shapeId="0">
      <text>
        <r>
          <rPr>
            <sz val="10"/>
            <rFont val="Arial"/>
            <family val="2"/>
          </rPr>
          <t>Dia 9</t>
        </r>
      </text>
    </comment>
    <comment ref="C72" authorId="0" shapeId="0">
      <text>
        <r>
          <rPr>
            <sz val="10"/>
            <rFont val="Arial"/>
            <family val="2"/>
          </rPr>
          <t>Dies 13 i 22</t>
        </r>
      </text>
    </comment>
    <comment ref="D72" authorId="0" shapeId="0">
      <text>
        <r>
          <rPr>
            <sz val="10"/>
            <rFont val="Arial"/>
            <family val="2"/>
          </rPr>
          <t>Dia 31</t>
        </r>
      </text>
    </comment>
    <comment ref="E72" authorId="0" shapeId="0">
      <text>
        <r>
          <rPr>
            <sz val="10"/>
            <rFont val="Arial"/>
            <family val="2"/>
          </rPr>
          <t>Dia 20</t>
        </r>
      </text>
    </comment>
    <comment ref="F72" authorId="0" shapeId="0">
      <text>
        <r>
          <rPr>
            <sz val="10"/>
            <rFont val="Arial"/>
            <family val="2"/>
          </rPr>
          <t>Dies 9 i 27</t>
        </r>
      </text>
    </comment>
    <comment ref="G72" authorId="0" shapeId="0">
      <text>
        <r>
          <rPr>
            <sz val="10"/>
            <rFont val="Arial"/>
            <family val="2"/>
          </rPr>
          <t>Dia 30</t>
        </r>
      </text>
    </comment>
    <comment ref="H72" authorId="0" shapeId="0">
      <text>
        <r>
          <rPr>
            <sz val="10"/>
            <rFont val="Arial"/>
            <family val="2"/>
          </rPr>
          <t>Dia 22</t>
        </r>
      </text>
    </comment>
    <comment ref="I72" authorId="0" shapeId="0">
      <text>
        <r>
          <rPr>
            <sz val="10"/>
            <rFont val="Arial"/>
            <family val="2"/>
          </rPr>
          <t>Dia 29</t>
        </r>
      </text>
    </comment>
    <comment ref="J72" authorId="0" shapeId="0">
      <text>
        <r>
          <rPr>
            <sz val="10"/>
            <rFont val="Arial"/>
            <family val="2"/>
          </rPr>
          <t>Dia 8</t>
        </r>
      </text>
    </comment>
    <comment ref="K72" authorId="0" shapeId="0">
      <text>
        <r>
          <rPr>
            <sz val="10"/>
            <rFont val="Arial"/>
            <family val="2"/>
          </rPr>
          <t>Dia 7</t>
        </r>
      </text>
    </comment>
    <comment ref="L72" authorId="0" shapeId="0">
      <text>
        <r>
          <rPr>
            <sz val="10"/>
            <rFont val="Arial"/>
            <family val="2"/>
          </rPr>
          <t>Dia 5</t>
        </r>
      </text>
    </comment>
    <comment ref="M72" authorId="0" shapeId="0">
      <text>
        <r>
          <rPr>
            <sz val="10"/>
            <rFont val="Arial"/>
            <family val="2"/>
          </rPr>
          <t>Dia 5</t>
        </r>
      </text>
    </comment>
    <comment ref="B73" authorId="0" shapeId="0">
      <text>
        <r>
          <rPr>
            <sz val="10"/>
            <rFont val="Arial"/>
            <family val="2"/>
          </rPr>
          <t>Dia 28</t>
        </r>
      </text>
    </comment>
    <comment ref="C73" authorId="0" shapeId="0">
      <text>
        <r>
          <rPr>
            <sz val="10"/>
            <rFont val="Arial"/>
            <family val="2"/>
          </rPr>
          <t>Dia 13</t>
        </r>
      </text>
    </comment>
    <comment ref="D73" authorId="0" shapeId="0">
      <text>
        <r>
          <rPr>
            <sz val="10"/>
            <rFont val="Arial"/>
            <family val="2"/>
          </rPr>
          <t>Dia 12</t>
        </r>
      </text>
    </comment>
    <comment ref="E73" authorId="0" shapeId="0">
      <text>
        <r>
          <rPr>
            <sz val="10"/>
            <rFont val="Arial"/>
            <family val="2"/>
          </rPr>
          <t>Dia 26</t>
        </r>
      </text>
    </comment>
    <comment ref="F73" authorId="0" shapeId="0">
      <text>
        <r>
          <rPr>
            <sz val="10"/>
            <rFont val="Arial"/>
            <family val="2"/>
          </rPr>
          <t>Dia 31</t>
        </r>
      </text>
    </comment>
    <comment ref="G73" authorId="0" shapeId="0">
      <text>
        <r>
          <rPr>
            <sz val="10"/>
            <rFont val="Arial"/>
            <family val="2"/>
          </rPr>
          <t>Dia 25</t>
        </r>
      </text>
    </comment>
    <comment ref="H73" authorId="0" shapeId="0">
      <text>
        <r>
          <rPr>
            <sz val="10"/>
            <rFont val="Arial"/>
            <family val="2"/>
          </rPr>
          <t>Dies 14 i 30</t>
        </r>
      </text>
    </comment>
    <comment ref="I73" authorId="0" shapeId="0">
      <text>
        <r>
          <rPr>
            <sz val="10"/>
            <rFont val="Arial"/>
            <family val="2"/>
          </rPr>
          <t>Dia 3</t>
        </r>
      </text>
    </comment>
    <comment ref="J73" authorId="0" shapeId="0">
      <text>
        <r>
          <rPr>
            <sz val="10"/>
            <rFont val="Arial"/>
            <family val="2"/>
          </rPr>
          <t>Dia 4</t>
        </r>
      </text>
    </comment>
    <comment ref="K73" authorId="0" shapeId="0">
      <text>
        <r>
          <rPr>
            <sz val="10"/>
            <rFont val="Arial"/>
            <family val="2"/>
          </rPr>
          <t>Dia 5</t>
        </r>
      </text>
    </comment>
    <comment ref="L73" authorId="0" shapeId="0">
      <text>
        <r>
          <rPr>
            <sz val="10"/>
            <rFont val="Arial"/>
            <family val="2"/>
          </rPr>
          <t>Dia 4</t>
        </r>
      </text>
    </comment>
    <comment ref="M73" authorId="0" shapeId="0">
      <text>
        <r>
          <rPr>
            <sz val="10"/>
            <rFont val="Arial"/>
            <family val="2"/>
          </rPr>
          <t>Dia 15</t>
        </r>
      </text>
    </comment>
    <comment ref="B74" authorId="0" shapeId="0">
      <text>
        <r>
          <rPr>
            <sz val="10"/>
            <rFont val="Arial"/>
            <family val="2"/>
          </rPr>
          <t>Dia 7</t>
        </r>
      </text>
    </comment>
    <comment ref="C74" authorId="0" shapeId="0">
      <text>
        <r>
          <rPr>
            <sz val="10"/>
            <rFont val="Arial"/>
            <family val="2"/>
          </rPr>
          <t>Dia 16</t>
        </r>
      </text>
    </comment>
    <comment ref="D74" authorId="0" shapeId="0">
      <text>
        <r>
          <rPr>
            <sz val="10"/>
            <rFont val="Arial"/>
            <family val="2"/>
          </rPr>
          <t>Dia 10 i 29</t>
        </r>
      </text>
    </comment>
    <comment ref="E74" authorId="0" shapeId="0">
      <text>
        <r>
          <rPr>
            <sz val="10"/>
            <rFont val="Arial"/>
            <family val="2"/>
          </rPr>
          <t>Dia 25</t>
        </r>
      </text>
    </comment>
    <comment ref="F74" authorId="0" shapeId="0">
      <text>
        <r>
          <rPr>
            <sz val="10"/>
            <rFont val="Arial"/>
            <family val="2"/>
          </rPr>
          <t>Dia 6</t>
        </r>
      </text>
    </comment>
    <comment ref="G74" authorId="0" shapeId="0">
      <text>
        <r>
          <rPr>
            <sz val="10"/>
            <rFont val="Arial"/>
            <family val="2"/>
          </rPr>
          <t>Dia 26</t>
        </r>
      </text>
    </comment>
    <comment ref="H74" authorId="0" shapeId="0">
      <text>
        <r>
          <rPr>
            <sz val="10"/>
            <rFont val="Arial"/>
            <family val="2"/>
          </rPr>
          <t>Dies 2, 30 i 31</t>
        </r>
      </text>
    </comment>
    <comment ref="I74" authorId="0" shapeId="0">
      <text>
        <r>
          <rPr>
            <sz val="10"/>
            <rFont val="Arial"/>
            <family val="2"/>
          </rPr>
          <t>Dies 3, 8 i 12</t>
        </r>
      </text>
    </comment>
    <comment ref="J74" authorId="0" shapeId="0">
      <text>
        <r>
          <rPr>
            <sz val="10"/>
            <rFont val="Arial"/>
            <family val="2"/>
          </rPr>
          <t>Dia 5</t>
        </r>
      </text>
    </comment>
    <comment ref="K74" authorId="0" shapeId="0">
      <text>
        <r>
          <rPr>
            <sz val="10"/>
            <rFont val="Arial"/>
            <family val="2"/>
          </rPr>
          <t>Dia 19</t>
        </r>
      </text>
    </comment>
    <comment ref="L74" authorId="0" shapeId="0">
      <text>
        <r>
          <rPr>
            <sz val="10"/>
            <rFont val="Arial"/>
            <family val="2"/>
          </rPr>
          <t>Dia 13</t>
        </r>
      </text>
    </comment>
    <comment ref="M74" authorId="0" shapeId="0">
      <text>
        <r>
          <rPr>
            <sz val="10"/>
            <rFont val="Arial"/>
            <family val="2"/>
          </rPr>
          <t>Dia 27</t>
        </r>
      </text>
    </comment>
    <comment ref="B75" authorId="0" shapeId="0">
      <text>
        <r>
          <rPr>
            <sz val="10"/>
            <rFont val="Arial"/>
            <family val="2"/>
          </rPr>
          <t>Dia 17</t>
        </r>
      </text>
    </comment>
    <comment ref="C75" authorId="0" shapeId="0">
      <text>
        <r>
          <rPr>
            <sz val="10"/>
            <rFont val="Arial"/>
            <family val="2"/>
          </rPr>
          <t>Dia 20</t>
        </r>
      </text>
    </comment>
    <comment ref="D75" authorId="0" shapeId="0">
      <text>
        <r>
          <rPr>
            <sz val="10"/>
            <rFont val="Arial"/>
            <family val="2"/>
          </rPr>
          <t>Dia 5</t>
        </r>
      </text>
    </comment>
    <comment ref="E75" authorId="0" shapeId="0">
      <text>
        <r>
          <rPr>
            <sz val="10"/>
            <rFont val="Arial"/>
            <family val="2"/>
          </rPr>
          <t>Dia 20</t>
        </r>
      </text>
    </comment>
    <comment ref="F75" authorId="0" shapeId="0">
      <text>
        <r>
          <rPr>
            <sz val="10"/>
            <rFont val="Arial"/>
            <family val="2"/>
          </rPr>
          <t>Dia 24</t>
        </r>
      </text>
    </comment>
    <comment ref="G75" authorId="0" shapeId="0">
      <text>
        <r>
          <rPr>
            <sz val="10"/>
            <rFont val="Arial"/>
            <family val="2"/>
          </rPr>
          <t>Dia 26
El dia 25 va ser de 20,7</t>
        </r>
      </text>
    </comment>
    <comment ref="H75" authorId="0" shapeId="0">
      <text>
        <r>
          <rPr>
            <sz val="10"/>
            <rFont val="Arial"/>
            <family val="2"/>
          </rPr>
          <t>Dia 7</t>
        </r>
      </text>
    </comment>
    <comment ref="I75" authorId="0" shapeId="0">
      <text>
        <r>
          <rPr>
            <sz val="10"/>
            <rFont val="Arial"/>
            <family val="2"/>
          </rPr>
          <t>Dia 7</t>
        </r>
      </text>
    </comment>
    <comment ref="J75" authorId="0" shapeId="0">
      <text>
        <r>
          <rPr>
            <sz val="10"/>
            <rFont val="Arial"/>
            <family val="2"/>
          </rPr>
          <t>Dia 2</t>
        </r>
      </text>
    </comment>
    <comment ref="K75" authorId="0" shapeId="0">
      <text>
        <r>
          <rPr>
            <sz val="10"/>
            <rFont val="Arial"/>
            <family val="2"/>
          </rPr>
          <t>Dia 12</t>
        </r>
      </text>
    </comment>
    <comment ref="L75" authorId="0" shapeId="0">
      <text>
        <r>
          <rPr>
            <sz val="10"/>
            <rFont val="Arial"/>
            <family val="2"/>
          </rPr>
          <t>Dia 3</t>
        </r>
      </text>
    </comment>
    <comment ref="M75" authorId="0" shapeId="0">
      <text>
        <r>
          <rPr>
            <sz val="10"/>
            <rFont val="Arial"/>
            <family val="2"/>
          </rPr>
          <t>Dia 20</t>
        </r>
      </text>
    </comment>
    <comment ref="B76" authorId="0" shapeId="0">
      <text>
        <r>
          <rPr>
            <sz val="10"/>
            <rFont val="Arial"/>
            <family val="2"/>
          </rPr>
          <t xml:space="preserve">Dia 23 </t>
        </r>
      </text>
    </comment>
    <comment ref="C76" authorId="0" shapeId="0">
      <text>
        <r>
          <rPr>
            <sz val="10"/>
            <rFont val="Arial"/>
            <family val="2"/>
          </rPr>
          <t xml:space="preserve">Dies 12 i 13 </t>
        </r>
      </text>
    </comment>
    <comment ref="D76" authorId="0" shapeId="0">
      <text>
        <r>
          <rPr>
            <sz val="10"/>
            <rFont val="Arial"/>
            <family val="2"/>
          </rPr>
          <t xml:space="preserve"> Dia 17</t>
        </r>
      </text>
    </comment>
    <comment ref="E76" authorId="0" shapeId="0">
      <text>
        <r>
          <rPr>
            <sz val="10"/>
            <rFont val="Arial"/>
            <family val="2"/>
          </rPr>
          <t xml:space="preserve">Dia 20 </t>
        </r>
      </text>
    </comment>
    <comment ref="F76" authorId="0" shapeId="0">
      <text>
        <r>
          <rPr>
            <sz val="10"/>
            <rFont val="Arial"/>
            <family val="2"/>
          </rPr>
          <t xml:space="preserve">Dia 25 </t>
        </r>
      </text>
    </comment>
    <comment ref="G76" authorId="0" shapeId="0">
      <text>
        <r>
          <rPr>
            <sz val="10"/>
            <rFont val="Arial"/>
            <family val="2"/>
          </rPr>
          <t>Dia 30</t>
        </r>
      </text>
    </comment>
    <comment ref="H76" authorId="0" shapeId="0">
      <text>
        <r>
          <rPr>
            <sz val="10"/>
            <rFont val="Arial"/>
            <family val="2"/>
          </rPr>
          <t xml:space="preserve">Dia 31 </t>
        </r>
      </text>
    </comment>
    <comment ref="I76" authorId="0" shapeId="0">
      <text>
        <r>
          <rPr>
            <sz val="10"/>
            <rFont val="Arial"/>
            <family val="2"/>
          </rPr>
          <t xml:space="preserve">Dia 9
El dia 22 va ser de 20 </t>
        </r>
      </text>
    </comment>
    <comment ref="J76" authorId="0" shapeId="0">
      <text>
        <r>
          <rPr>
            <sz val="10"/>
            <rFont val="Arial"/>
            <family val="2"/>
          </rPr>
          <t xml:space="preserve">Dia 6 </t>
        </r>
      </text>
    </comment>
    <comment ref="K76" authorId="0" shapeId="0">
      <text>
        <r>
          <rPr>
            <sz val="10"/>
            <rFont val="Arial"/>
            <family val="2"/>
          </rPr>
          <t>Dia 2</t>
        </r>
      </text>
    </comment>
    <comment ref="L76" authorId="0" shapeId="0">
      <text>
        <r>
          <rPr>
            <sz val="10"/>
            <rFont val="Arial"/>
            <family val="2"/>
          </rPr>
          <t xml:space="preserve">Dia 7 </t>
        </r>
      </text>
    </comment>
    <comment ref="M76" authorId="0" shapeId="0">
      <text>
        <r>
          <rPr>
            <sz val="10"/>
            <rFont val="Arial"/>
            <family val="2"/>
          </rPr>
          <t xml:space="preserve">Dia 18 </t>
        </r>
      </text>
    </comment>
    <comment ref="B77" authorId="0" shapeId="0">
      <text>
        <r>
          <rPr>
            <sz val="10"/>
            <rFont val="Arial"/>
            <family val="2"/>
          </rPr>
          <t xml:space="preserve">Dia 29 </t>
        </r>
      </text>
    </comment>
    <comment ref="C77" authorId="0" shapeId="0">
      <text>
        <r>
          <rPr>
            <sz val="10"/>
            <rFont val="Arial"/>
            <family val="2"/>
          </rPr>
          <t xml:space="preserve">Dia 23 </t>
        </r>
      </text>
    </comment>
    <comment ref="D77" authorId="0" shapeId="0">
      <text>
        <r>
          <rPr>
            <sz val="10"/>
            <rFont val="Arial"/>
            <family val="2"/>
          </rPr>
          <t xml:space="preserve">Dia 27 </t>
        </r>
      </text>
    </comment>
    <comment ref="E77" authorId="0" shapeId="0">
      <text>
        <r>
          <rPr>
            <sz val="10"/>
            <rFont val="Arial"/>
            <family val="2"/>
          </rPr>
          <t xml:space="preserve">Dia 30 </t>
        </r>
      </text>
    </comment>
    <comment ref="F77" authorId="0" shapeId="0">
      <text>
        <r>
          <rPr>
            <sz val="10"/>
            <rFont val="Arial"/>
            <family val="2"/>
          </rPr>
          <t xml:space="preserve">Dia 30 </t>
        </r>
      </text>
    </comment>
    <comment ref="G77" authorId="0" shapeId="0">
      <text>
        <r>
          <rPr>
            <sz val="10"/>
            <rFont val="Arial"/>
            <family val="2"/>
          </rPr>
          <t xml:space="preserve">Dia 17 </t>
        </r>
      </text>
    </comment>
    <comment ref="H77" authorId="0" shapeId="0">
      <text>
        <r>
          <rPr>
            <sz val="10"/>
            <rFont val="Arial"/>
            <family val="2"/>
          </rPr>
          <t xml:space="preserve">Dia 28 </t>
        </r>
      </text>
    </comment>
    <comment ref="I77" authorId="0" shapeId="0">
      <text>
        <r>
          <rPr>
            <sz val="10"/>
            <rFont val="Arial"/>
            <family val="2"/>
          </rPr>
          <t xml:space="preserve">Dia 12
El dia 15 va ser de 20,2 </t>
        </r>
      </text>
    </comment>
    <comment ref="J77" authorId="0" shapeId="0">
      <text>
        <r>
          <rPr>
            <sz val="10"/>
            <rFont val="Arial"/>
            <family val="2"/>
          </rPr>
          <t xml:space="preserve">Dia 14 </t>
        </r>
      </text>
    </comment>
    <comment ref="K77" authorId="0" shapeId="0">
      <text>
        <r>
          <rPr>
            <sz val="10"/>
            <rFont val="Arial"/>
            <family val="2"/>
          </rPr>
          <t xml:space="preserve">Dia 20 </t>
        </r>
      </text>
    </comment>
    <comment ref="L77" authorId="0" shapeId="0">
      <text>
        <r>
          <rPr>
            <sz val="10"/>
            <rFont val="Arial"/>
            <family val="2"/>
          </rPr>
          <t xml:space="preserve">Dia 1 </t>
        </r>
      </text>
    </comment>
    <comment ref="M77" authorId="0" shapeId="0">
      <text>
        <r>
          <rPr>
            <sz val="10"/>
            <rFont val="Arial"/>
            <family val="2"/>
          </rPr>
          <t xml:space="preserve">Dia 24 </t>
        </r>
      </text>
    </comment>
    <comment ref="B78" authorId="0" shapeId="0">
      <text>
        <r>
          <rPr>
            <sz val="10"/>
            <rFont val="Arial"/>
            <family val="2"/>
          </rPr>
          <t xml:space="preserve">Dia 5 </t>
        </r>
      </text>
    </comment>
    <comment ref="C78" authorId="0" shapeId="0">
      <text>
        <r>
          <rPr>
            <sz val="10"/>
            <rFont val="Arial"/>
            <family val="2"/>
          </rPr>
          <t xml:space="preserve">Dia 14 </t>
        </r>
      </text>
    </comment>
    <comment ref="D78" authorId="0" shapeId="0">
      <text>
        <r>
          <rPr>
            <sz val="10"/>
            <rFont val="Arial"/>
            <family val="2"/>
          </rPr>
          <t xml:space="preserve">Dia 17 </t>
        </r>
      </text>
    </comment>
    <comment ref="E78" authorId="0" shapeId="0">
      <text>
        <r>
          <rPr>
            <sz val="10"/>
            <rFont val="Arial"/>
            <family val="2"/>
          </rPr>
          <t xml:space="preserve">Dia 13 </t>
        </r>
      </text>
    </comment>
    <comment ref="F78" authorId="0" shapeId="0">
      <text>
        <r>
          <rPr>
            <sz val="10"/>
            <rFont val="Arial"/>
            <family val="2"/>
          </rPr>
          <t xml:space="preserve"> </t>
        </r>
      </text>
    </comment>
    <comment ref="G78" authorId="0" shapeId="0">
      <text>
        <r>
          <rPr>
            <sz val="10"/>
            <rFont val="Arial"/>
            <family val="2"/>
          </rPr>
          <t xml:space="preserve">Dia 15 </t>
        </r>
      </text>
    </comment>
    <comment ref="H78" authorId="0" shapeId="0">
      <text>
        <r>
          <rPr>
            <sz val="10"/>
            <rFont val="Arial"/>
            <family val="2"/>
          </rPr>
          <t>Dia 23</t>
        </r>
      </text>
    </comment>
    <comment ref="I78" authorId="0" shapeId="0">
      <text>
        <r>
          <rPr>
            <sz val="10"/>
            <rFont val="Arial"/>
            <family val="2"/>
          </rPr>
          <t>Dia 13
Dia 31  20,2</t>
        </r>
      </text>
    </comment>
    <comment ref="J78" authorId="0" shapeId="0">
      <text>
        <r>
          <rPr>
            <sz val="10"/>
            <rFont val="Arial"/>
            <family val="2"/>
          </rPr>
          <t>Dia 6</t>
        </r>
      </text>
    </comment>
    <comment ref="K78" authorId="0" shapeId="0">
      <text>
        <r>
          <rPr>
            <sz val="10"/>
            <rFont val="Arial"/>
            <family val="2"/>
          </rPr>
          <t>Dies 8 i 20</t>
        </r>
      </text>
    </comment>
    <comment ref="L78" authorId="0" shapeId="0">
      <text>
        <r>
          <rPr>
            <sz val="10"/>
            <rFont val="Arial"/>
            <family val="2"/>
          </rPr>
          <t>Dia 12</t>
        </r>
      </text>
    </comment>
    <comment ref="M78" authorId="0" shapeId="0">
      <text>
        <r>
          <rPr>
            <sz val="10"/>
            <rFont val="Arial"/>
            <family val="2"/>
          </rPr>
          <t>Dia 9</t>
        </r>
      </text>
    </comment>
    <comment ref="B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3</t>
        </r>
      </text>
    </comment>
    <comment ref="C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22</t>
        </r>
      </text>
    </comment>
    <comment ref="D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31</t>
        </r>
      </text>
    </comment>
  </commentList>
</comments>
</file>

<file path=xl/comments6.xml><?xml version="1.0" encoding="utf-8"?>
<comments xmlns="http://schemas.openxmlformats.org/spreadsheetml/2006/main">
  <authors>
    <author/>
    <author>ACER</author>
  </authors>
  <commentList>
    <comment ref="B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21,22 i 24</t>
        </r>
      </text>
    </comment>
    <comment ref="C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E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F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H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27,28 i 29</t>
        </r>
      </text>
    </comment>
    <comment ref="I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J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M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16</t>
        </r>
      </text>
    </comment>
    <comment ref="D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12,15,17 20,21,24 i 27</t>
        </r>
      </text>
    </comment>
    <comment ref="E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F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G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9,10,12,13,25,26i 28</t>
        </r>
      </text>
    </comment>
    <comment ref="H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25</t>
        </r>
      </text>
    </comment>
    <comment ref="I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J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M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10i 12</t>
        </r>
      </text>
    </comment>
    <comment ref="B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17,18,20,21 i 22</t>
        </r>
      </text>
    </comment>
    <comment ref="C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9,17 i 31</t>
        </r>
      </text>
    </comment>
    <comment ref="E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22</t>
        </r>
      </text>
    </comment>
    <comment ref="F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G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J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5,6 i 7</t>
        </r>
      </text>
    </comment>
    <comment ref="K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2,3,4 i 5</t>
        </r>
      </text>
    </comment>
    <comment ref="L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12</t>
        </r>
      </text>
    </comment>
    <comment ref="M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B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4,15 i 16 </t>
        </r>
      </text>
    </comment>
    <comment ref="C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D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E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F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G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i 29</t>
        </r>
      </text>
    </comment>
    <comment ref="H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1,3,4 i 10</t>
        </r>
      </text>
    </comment>
    <comment ref="I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12</t>
        </r>
      </text>
    </comment>
    <comment ref="K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10,11,12 i 13</t>
        </r>
      </text>
    </comment>
    <comment ref="L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M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B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20, 22 i 24</t>
        </r>
      </text>
    </comment>
    <comment ref="C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20</t>
        </r>
      </text>
    </comment>
    <comment ref="D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16,7 i 20</t>
        </r>
      </text>
    </comment>
    <comment ref="F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G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Dia15</t>
        </r>
      </text>
    </comment>
    <comment ref="H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I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J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4</t>
        </r>
      </text>
    </comment>
    <comment ref="K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2,4 i 5</t>
        </r>
      </text>
    </comment>
    <comment ref="L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 6, 7 i 8</t>
        </r>
      </text>
    </comment>
    <comment ref="M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22</t>
        </r>
      </text>
    </comment>
    <comment ref="B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1,212,13 i 14</t>
        </r>
      </text>
    </comment>
    <comment ref="C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3,4 i 29</t>
        </r>
      </text>
    </comment>
    <comment ref="D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E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F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18,25,27 i 28</t>
        </r>
      </text>
    </comment>
    <comment ref="G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H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I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J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K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8</t>
        </r>
      </text>
    </comment>
    <comment ref="L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B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C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E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F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G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H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I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2,3 i 8</t>
        </r>
      </text>
    </comment>
    <comment ref="J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5,6 i 8</t>
        </r>
      </text>
    </comment>
    <comment ref="K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6,7 i 13</t>
        </r>
      </text>
    </comment>
    <comment ref="L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M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B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C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28,29 i 31</t>
        </r>
      </text>
    </comment>
    <comment ref="E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F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G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H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27</t>
        </r>
      </text>
    </comment>
    <comment ref="I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4,13 i 14</t>
        </r>
      </text>
    </comment>
    <comment ref="J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K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3,5,6,7 i 8</t>
        </r>
      </text>
    </comment>
    <comment ref="M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B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20</t>
        </r>
      </text>
    </comment>
    <comment ref="C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D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26</t>
        </r>
      </text>
    </comment>
    <comment ref="E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14,27,28,29 i 30</t>
        </r>
      </text>
    </comment>
    <comment ref="F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28</t>
        </r>
      </text>
    </comment>
    <comment ref="G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H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I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1,2,3,4,5 i 6</t>
        </r>
      </text>
    </comment>
    <comment ref="J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4,5 i 8</t>
        </r>
      </text>
    </comment>
    <comment ref="K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13</t>
        </r>
      </text>
    </comment>
    <comment ref="L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M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B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17,18 i 19</t>
        </r>
      </text>
    </comment>
    <comment ref="C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29</t>
        </r>
      </text>
    </comment>
    <comment ref="D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E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18</t>
        </r>
      </text>
    </comment>
    <comment ref="G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6,7,20 i 21</t>
        </r>
      </text>
    </comment>
    <comment ref="H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I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11,13 i 18</t>
        </r>
      </text>
    </comment>
    <comment ref="J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K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2,11,1315 i 17</t>
        </r>
      </text>
    </comment>
    <comment ref="L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M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13, 17 i 18</t>
        </r>
      </text>
    </comment>
    <comment ref="B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D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31</t>
        </r>
      </text>
    </comment>
    <comment ref="E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20,21 i 22</t>
        </r>
      </text>
    </comment>
    <comment ref="F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G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6,22,23,24,28,29 i 30</t>
        </r>
      </text>
    </comment>
    <comment ref="H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7,8 i 9</t>
        </r>
      </text>
    </comment>
    <comment ref="I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L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B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C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D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15,16 i 17</t>
        </r>
      </text>
    </comment>
    <comment ref="E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1 19</t>
        </r>
      </text>
    </comment>
    <comment ref="G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I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J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5,12 i 13</t>
        </r>
      </text>
    </comment>
    <comment ref="K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M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 24,25 i 28</t>
        </r>
      </text>
    </comment>
    <comment ref="D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i 29</t>
        </r>
      </text>
    </comment>
    <comment ref="E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F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17,19 i 20</t>
        </r>
      </text>
    </comment>
    <comment ref="H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I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4,8 i 10</t>
        </r>
      </text>
    </comment>
    <comment ref="J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K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L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Dia22</t>
        </r>
      </text>
    </comment>
    <comment ref="M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D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E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F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21,22 i 23</t>
        </r>
      </text>
    </comment>
    <comment ref="H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I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17,18,22,23,26,27 i 28</t>
        </r>
      </text>
    </comment>
    <comment ref="J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Dia1</t>
        </r>
      </text>
    </comment>
    <comment ref="K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M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B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26</t>
        </r>
      </text>
    </comment>
    <comment ref="H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12</t>
        </r>
      </text>
    </comment>
    <comment ref="I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9</t>
        </r>
      </text>
    </comment>
    <comment ref="J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K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del 3 al 9</t>
        </r>
      </text>
    </comment>
    <comment ref="L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13</t>
        </r>
      </text>
    </comment>
    <comment ref="B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C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 20, 21 i 22</t>
        </r>
      </text>
    </comment>
    <comment ref="D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E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1, 14 i del 27 al 30</t>
        </r>
      </text>
    </comment>
    <comment ref="B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C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12,18, 19i 20</t>
        </r>
      </text>
    </comment>
    <comment ref="D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I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J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14</t>
        </r>
      </text>
    </comment>
    <comment ref="K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11,12 i 13</t>
        </r>
      </text>
    </comment>
    <comment ref="L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M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 22 i 23</t>
        </r>
      </text>
    </comment>
    <comment ref="B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25</t>
        </r>
      </text>
    </comment>
    <comment ref="C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D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E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F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G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I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K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3,4,9 i 29</t>
        </r>
      </text>
    </comment>
    <comment ref="L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M2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3, 17,18, 19 i 21</t>
        </r>
      </text>
    </comment>
    <comment ref="B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21</t>
        </r>
      </text>
    </comment>
    <comment ref="C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D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E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19,23 i 24</t>
        </r>
      </text>
    </comment>
    <comment ref="F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G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I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K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M2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B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11</t>
        </r>
      </text>
    </comment>
    <comment ref="C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E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30</t>
        </r>
      </text>
    </comment>
    <comment ref="F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G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24</t>
        </r>
      </text>
    </comment>
    <comment ref="H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del 14 al 19</t>
        </r>
      </text>
    </comment>
    <comment ref="J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9</t>
        </r>
      </text>
    </comment>
    <comment ref="K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9</t>
        </r>
      </text>
    </comment>
    <comment ref="M2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C27" authorId="0" shapeId="0">
      <text>
        <r>
          <rPr>
            <sz val="10"/>
            <rFont val="Arial"/>
            <family val="2"/>
          </rPr>
          <t xml:space="preserve">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2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E27" authorId="0" shapeId="0">
      <text>
        <r>
          <rPr>
            <sz val="10"/>
            <rFont val="Arial"/>
            <family val="2"/>
          </rPr>
          <t>Dia 3</t>
        </r>
      </text>
    </comment>
    <comment ref="F27" authorId="0" shapeId="0">
      <text>
        <r>
          <rPr>
            <sz val="10"/>
            <rFont val="Arial"/>
            <family val="2"/>
          </rPr>
          <t>Dia 27</t>
        </r>
      </text>
    </comment>
    <comment ref="G27" authorId="0" shapeId="0">
      <text>
        <r>
          <rPr>
            <sz val="10"/>
            <rFont val="Arial"/>
            <family val="2"/>
          </rPr>
          <t>Dia 26</t>
        </r>
      </text>
    </comment>
    <comment ref="H27" authorId="0" shapeId="0">
      <text>
        <r>
          <rPr>
            <sz val="10"/>
            <rFont val="Arial"/>
            <family val="2"/>
          </rPr>
          <t>Dia 24</t>
        </r>
      </text>
    </comment>
    <comment ref="I27" authorId="0" shapeId="0">
      <text>
        <r>
          <rPr>
            <sz val="10"/>
            <rFont val="Arial"/>
            <family val="2"/>
          </rPr>
          <t>Dies 11 i 12</t>
        </r>
      </text>
    </comment>
    <comment ref="J27" authorId="0" shapeId="0">
      <text>
        <r>
          <rPr>
            <sz val="10"/>
            <rFont val="Arial"/>
            <family val="2"/>
          </rPr>
          <t>Dies 10 i 11</t>
        </r>
      </text>
    </comment>
    <comment ref="K27" authorId="0" shapeId="0">
      <text>
        <r>
          <rPr>
            <sz val="10"/>
            <rFont val="Arial"/>
            <family val="2"/>
          </rPr>
          <t>Dia 10</t>
        </r>
      </text>
    </comment>
    <comment ref="L27" authorId="0" shapeId="0">
      <text>
        <r>
          <rPr>
            <sz val="10"/>
            <rFont val="Arial"/>
            <family val="2"/>
          </rPr>
          <t>Dia 6</t>
        </r>
      </text>
    </comment>
    <comment ref="M27" authorId="0" shapeId="0">
      <text>
        <r>
          <rPr>
            <sz val="10"/>
            <rFont val="Arial"/>
            <family val="2"/>
          </rPr>
          <t>Dia 15</t>
        </r>
      </text>
    </comment>
    <comment ref="B28" authorId="0" shapeId="0">
      <text>
        <r>
          <rPr>
            <sz val="10"/>
            <rFont val="Arial"/>
            <family val="2"/>
          </rPr>
          <t>Dies 25 i 30</t>
        </r>
      </text>
    </comment>
    <comment ref="C28" authorId="0" shapeId="0">
      <text>
        <r>
          <rPr>
            <sz val="10"/>
            <rFont val="Arial"/>
            <family val="2"/>
          </rPr>
          <t>Dia 7</t>
        </r>
      </text>
    </comment>
    <comment ref="D28" authorId="0" shapeId="0">
      <text>
        <r>
          <rPr>
            <sz val="10"/>
            <rFont val="Arial"/>
            <family val="2"/>
          </rPr>
          <t>Dia 6</t>
        </r>
      </text>
    </comment>
    <comment ref="E28" authorId="0" shapeId="0">
      <text>
        <r>
          <rPr>
            <sz val="10"/>
            <rFont val="Arial"/>
            <family val="2"/>
          </rPr>
          <t>Dia 7</t>
        </r>
      </text>
    </comment>
    <comment ref="F28" authorId="0" shapeId="0">
      <text>
        <r>
          <rPr>
            <sz val="10"/>
            <rFont val="Arial"/>
            <family val="2"/>
          </rPr>
          <t>Dia 27</t>
        </r>
      </text>
    </comment>
    <comment ref="G28" authorId="0" shapeId="0">
      <text>
        <r>
          <rPr>
            <sz val="10"/>
            <rFont val="Arial"/>
            <family val="2"/>
          </rPr>
          <t>Dies 19 i 29</t>
        </r>
      </text>
    </comment>
    <comment ref="H28" authorId="0" shapeId="0">
      <text>
        <r>
          <rPr>
            <sz val="10"/>
            <rFont val="Arial"/>
            <family val="2"/>
          </rPr>
          <t>Dia 5</t>
        </r>
      </text>
    </comment>
    <comment ref="I28" authorId="0" shapeId="0">
      <text>
        <r>
          <rPr>
            <sz val="10"/>
            <rFont val="Arial"/>
            <family val="2"/>
          </rPr>
          <t>Dies 13, 14 i 22</t>
        </r>
      </text>
    </comment>
    <comment ref="J28" authorId="0" shapeId="0">
      <text>
        <r>
          <rPr>
            <sz val="10"/>
            <rFont val="Arial"/>
            <family val="2"/>
          </rPr>
          <t>Dies 3 i 4</t>
        </r>
      </text>
    </comment>
    <comment ref="K28" authorId="0" shapeId="0">
      <text>
        <r>
          <rPr>
            <sz val="10"/>
            <rFont val="Arial"/>
            <family val="2"/>
          </rPr>
          <t>Dia 30</t>
        </r>
      </text>
    </comment>
    <comment ref="L28" authorId="0" shapeId="0">
      <text>
        <r>
          <rPr>
            <sz val="10"/>
            <rFont val="Arial"/>
            <family val="2"/>
          </rPr>
          <t>Dies 1 i 11</t>
        </r>
      </text>
    </comment>
    <comment ref="M28" authorId="0" shapeId="0">
      <text>
        <r>
          <rPr>
            <sz val="10"/>
            <rFont val="Arial"/>
            <family val="2"/>
          </rPr>
          <t>Dia 29</t>
        </r>
      </text>
    </comment>
    <comment ref="B29" authorId="0" shapeId="0">
      <text>
        <r>
          <rPr>
            <sz val="10"/>
            <rFont val="Arial"/>
            <family val="2"/>
          </rPr>
          <t>Dia 12</t>
        </r>
      </text>
    </comment>
    <comment ref="C29" authorId="0" shapeId="0">
      <text>
        <r>
          <rPr>
            <sz val="10"/>
            <rFont val="Arial"/>
            <family val="2"/>
          </rPr>
          <t>Dies 11 i 22</t>
        </r>
      </text>
    </comment>
    <comment ref="D29" authorId="0" shapeId="0">
      <text>
        <r>
          <rPr>
            <sz val="10"/>
            <rFont val="Arial"/>
            <family val="2"/>
          </rPr>
          <t>Dies 18 i 19</t>
        </r>
      </text>
    </comment>
    <comment ref="E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F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23</t>
        </r>
      </text>
    </comment>
    <comment ref="G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7,8 i 16</t>
        </r>
      </text>
    </comment>
    <comment ref="J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K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21</t>
        </r>
      </text>
    </comment>
    <comment ref="L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2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4,5 i 14</t>
        </r>
      </text>
    </comment>
    <comment ref="B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C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20</t>
        </r>
      </text>
    </comment>
    <comment ref="D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E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27</t>
        </r>
      </text>
    </comment>
    <comment ref="F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G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I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2,3 i 5</t>
        </r>
      </text>
    </comment>
    <comment ref="J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K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L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3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B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C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23,24 i 25</t>
        </r>
      </text>
    </comment>
    <comment ref="D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E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25</t>
        </r>
      </text>
    </comment>
    <comment ref="G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14,17 i 24</t>
        </r>
      </text>
    </comment>
    <comment ref="H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I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J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K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L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M3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23</t>
        </r>
      </text>
    </comment>
    <comment ref="B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D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E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27</t>
        </r>
      </text>
    </comment>
    <comment ref="F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G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i 28</t>
        </r>
      </text>
    </comment>
    <comment ref="H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I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17</t>
        </r>
      </text>
    </comment>
    <comment ref="J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14</t>
        </r>
      </text>
    </comment>
    <comment ref="K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L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3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B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25</t>
        </r>
      </text>
    </comment>
    <comment ref="C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18,19,20 i 21</t>
        </r>
      </text>
    </comment>
    <comment ref="D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E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G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 i 14</t>
        </r>
      </text>
    </comment>
    <comment ref="H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I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J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L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3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11</t>
        </r>
      </text>
    </comment>
    <comment ref="B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D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E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F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25,26,27 i 28</t>
        </r>
      </text>
    </comment>
    <comment ref="H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28,29 i 30</t>
        </r>
      </text>
    </comment>
    <comment ref="I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J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K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M3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2,3 i 4</t>
        </r>
      </text>
    </comment>
    <comment ref="B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D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E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F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G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H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I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 i 23</t>
        </r>
      </text>
    </comment>
    <comment ref="J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2,4,16 i 17</t>
        </r>
      </text>
    </comment>
    <comment ref="K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3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26</t>
        </r>
      </text>
    </comment>
    <comment ref="E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F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H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i 31</t>
        </r>
      </text>
    </comment>
    <comment ref="I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J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K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L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4</t>
        </r>
      </text>
    </comment>
    <comment ref="M3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B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D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22</t>
        </r>
      </text>
    </comment>
    <comment ref="E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F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i 26</t>
        </r>
      </text>
    </comment>
    <comment ref="G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19,20,21 i 22</t>
        </r>
      </text>
    </comment>
    <comment ref="H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6,7 i 8</t>
        </r>
      </text>
    </comment>
    <comment ref="I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14</t>
        </r>
      </text>
    </comment>
    <comment ref="K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</t>
        </r>
      </text>
    </comment>
    <comment ref="M3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13</t>
        </r>
      </text>
    </comment>
    <comment ref="B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i 28</t>
        </r>
      </text>
    </comment>
    <comment ref="C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22</t>
        </r>
      </text>
    </comment>
    <comment ref="E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F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K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4</t>
        </r>
      </text>
    </comment>
    <comment ref="L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3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31</t>
        </r>
      </text>
    </comment>
    <comment ref="B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C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9</t>
        </r>
      </text>
    </comment>
    <comment ref="E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6,9 i 25</t>
        </r>
      </text>
    </comment>
    <comment ref="G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H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25</t>
        </r>
      </text>
    </comment>
    <comment ref="I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K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L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M3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22</t>
        </r>
      </text>
    </comment>
    <comment ref="B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4</t>
        </r>
      </text>
    </comment>
    <comment ref="D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E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27</t>
        </r>
      </text>
    </comment>
    <comment ref="H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I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J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10</t>
        </r>
      </text>
    </comment>
    <comment ref="K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L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M4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B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C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D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G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 i 30</t>
        </r>
      </text>
    </comment>
    <comment ref="I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J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22</t>
        </r>
      </text>
    </comment>
    <comment ref="K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L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2,6 i 7</t>
        </r>
      </text>
    </comment>
    <comment ref="M4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B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C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28</t>
        </r>
      </text>
    </comment>
    <comment ref="D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E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F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G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 xml:space="preserve">Dia 28,29 i 30 </t>
        </r>
      </text>
    </comment>
    <comment ref="H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I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J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13,14,15 i 16</t>
        </r>
      </text>
    </comment>
    <comment ref="K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L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M4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B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D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25</t>
        </r>
      </text>
    </comment>
    <comment ref="E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H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I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J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K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L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M4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 i 15</t>
        </r>
      </text>
    </comment>
    <comment ref="C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D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26</t>
        </r>
      </text>
    </comment>
    <comment ref="E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F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G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H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I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J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K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4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B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C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27</t>
        </r>
      </text>
    </comment>
    <comment ref="D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E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F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G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25,26 i 30</t>
        </r>
      </text>
    </comment>
    <comment ref="H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I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J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K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3</t>
        </r>
      </text>
    </comment>
    <comment ref="L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M4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B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C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F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i 24</t>
        </r>
      </text>
    </comment>
    <comment ref="G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H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I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J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17,18 i 22</t>
        </r>
      </text>
    </comment>
    <comment ref="K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L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4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B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C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D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E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26</t>
        </r>
      </text>
    </comment>
    <comment ref="F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G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I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J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13</t>
        </r>
      </text>
    </comment>
    <comment ref="K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8</t>
        </r>
      </text>
    </comment>
    <comment ref="M4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B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C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 i 20</t>
        </r>
      </text>
    </comment>
    <comment ref="D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F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25</t>
        </r>
      </text>
    </comment>
    <comment ref="G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I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J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21</t>
        </r>
      </text>
    </comment>
    <comment ref="K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L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3</t>
        </r>
      </text>
    </comment>
    <comment ref="M4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3 i 4</t>
        </r>
      </text>
    </comment>
    <comment ref="B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D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I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J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12</t>
        </r>
      </text>
    </comment>
    <comment ref="K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L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22</t>
        </r>
      </text>
    </comment>
    <comment ref="M4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5,6 i 17</t>
        </r>
      </text>
    </comment>
    <comment ref="D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29</t>
        </r>
      </text>
    </comment>
    <comment ref="E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F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9</t>
        </r>
      </text>
    </comment>
    <comment ref="G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 i 21</t>
        </r>
      </text>
    </comment>
    <comment ref="I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K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L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5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i 29</t>
        </r>
      </text>
    </comment>
    <comment ref="D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F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H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 i 19</t>
        </r>
      </text>
    </comment>
    <comment ref="J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K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L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M5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B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C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28</t>
        </r>
      </text>
    </comment>
    <comment ref="D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E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G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H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I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K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L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M5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25</t>
        </r>
      </text>
    </comment>
    <comment ref="B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C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E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F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17</t>
        </r>
      </text>
    </comment>
    <comment ref="G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29</t>
        </r>
      </text>
    </comment>
    <comment ref="H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I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J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L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M5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B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C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D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F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13</t>
        </r>
      </text>
    </comment>
    <comment ref="G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H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 i 4</t>
        </r>
      </text>
    </comment>
    <comment ref="I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J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10</t>
        </r>
      </text>
    </comment>
    <comment ref="K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L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5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B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</t>
        </r>
      </text>
    </comment>
    <comment ref="D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22</t>
        </r>
      </text>
    </comment>
    <comment ref="F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G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I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J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K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L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M5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8,14 i 19</t>
        </r>
      </text>
    </comment>
    <comment ref="B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C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 i 22</t>
        </r>
      </text>
    </comment>
    <comment ref="D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E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F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G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H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K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L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3</t>
        </r>
      </text>
    </comment>
    <comment ref="M5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B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C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D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E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F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H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I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17,18 i 20</t>
        </r>
      </text>
    </comment>
    <comment ref="J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K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L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M5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B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C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28</t>
        </r>
      </text>
    </comment>
    <comment ref="D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25</t>
        </r>
      </text>
    </comment>
    <comment ref="H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13,19 i 21</t>
        </r>
      </text>
    </comment>
    <comment ref="I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K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L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5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B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C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D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E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F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G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L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M5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13</t>
        </r>
      </text>
    </comment>
    <comment ref="B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C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D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E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G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I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6</t>
        </r>
      </text>
    </comment>
    <comment ref="J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9</t>
        </r>
      </text>
    </comment>
    <comment ref="L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M6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23</t>
        </r>
      </text>
    </comment>
    <comment ref="B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D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 i 31</t>
        </r>
      </text>
    </comment>
    <comment ref="E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F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 i 28</t>
        </r>
      </text>
    </comment>
    <comment ref="G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H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I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J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L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 i 1</t>
        </r>
      </text>
    </comment>
    <comment ref="M6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B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C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D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E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F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G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 i 30</t>
        </r>
      </text>
    </comment>
    <comment ref="H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26, 27 i 28</t>
        </r>
      </text>
    </comment>
    <comment ref="I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J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K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2</t>
        </r>
      </text>
    </comment>
    <comment ref="L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ia 8</t>
        </r>
      </text>
    </comment>
    <comment ref="M6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B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C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22, 23 i 29</t>
        </r>
      </text>
    </comment>
    <comment ref="D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E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F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G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26</t>
        </r>
      </text>
    </comment>
    <comment ref="H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 i 31</t>
        </r>
      </text>
    </comment>
    <comment ref="I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J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11</t>
        </r>
      </text>
    </comment>
    <comment ref="K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13</t>
        </r>
      </text>
    </comment>
    <comment ref="L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15</t>
        </r>
      </text>
    </comment>
    <comment ref="M6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B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C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E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F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 i 23</t>
        </r>
      </text>
    </comment>
    <comment ref="G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 i 14</t>
        </r>
      </text>
    </comment>
    <comment ref="H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I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J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10</t>
        </r>
      </text>
    </comment>
    <comment ref="K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L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M6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 i 11</t>
        </r>
      </text>
    </comment>
    <comment ref="B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C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D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E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 i 28</t>
        </r>
      </text>
    </comment>
    <comment ref="F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H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 i 20</t>
        </r>
      </text>
    </comment>
    <comment ref="I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J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 i 5</t>
        </r>
      </text>
    </comment>
    <comment ref="K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L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6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12</t>
        </r>
      </text>
    </comment>
    <comment ref="B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7, 14 i 16</t>
        </r>
      </text>
    </comment>
    <comment ref="C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D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E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F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26</t>
        </r>
      </text>
    </comment>
    <comment ref="G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I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J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K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L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M6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B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C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D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F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 i 12</t>
        </r>
      </text>
    </comment>
    <comment ref="G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H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I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J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 i 7</t>
        </r>
      </text>
    </comment>
    <comment ref="K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L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M6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B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C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D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E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16</t>
        </r>
      </text>
    </comment>
    <comment ref="F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 i 8</t>
        </r>
      </text>
    </comment>
    <comment ref="G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H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 i 27</t>
        </r>
      </text>
    </comment>
    <comment ref="I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2, 4 i 6</t>
        </r>
      </text>
    </comment>
    <comment ref="J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K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M6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B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C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D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E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F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G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i 18</t>
        </r>
      </text>
    </comment>
    <comment ref="I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J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K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20,23 i 26</t>
        </r>
      </text>
    </comment>
    <comment ref="L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23</t>
        </r>
      </text>
    </comment>
    <comment ref="M6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14</t>
        </r>
      </text>
    </comment>
    <comment ref="B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C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D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E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G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H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I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J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L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M7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B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C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D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19</t>
        </r>
      </text>
    </comment>
    <comment ref="F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G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H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 i 20</t>
        </r>
      </text>
    </comment>
    <comment ref="I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J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K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L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M7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B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D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E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F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G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H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I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J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K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L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M7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C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D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E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 25</t>
        </r>
      </text>
    </comment>
    <comment ref="F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G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J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K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M7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B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C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G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I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K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Da 1</t>
        </r>
      </text>
    </comment>
    <comment ref="L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M7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B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C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E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F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G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H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31</t>
        </r>
      </text>
    </comment>
    <comment ref="I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K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M7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B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C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7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F76" authorId="0" shapeId="0">
      <text>
        <r>
          <rPr>
            <sz val="10"/>
            <rFont val="Arial"/>
            <family val="2"/>
          </rPr>
          <t>Dia 29</t>
        </r>
      </text>
    </comment>
    <comment ref="G76" authorId="0" shapeId="0">
      <text>
        <r>
          <rPr>
            <sz val="10"/>
            <rFont val="Arial"/>
            <family val="2"/>
          </rPr>
          <t>Dia 14</t>
        </r>
      </text>
    </comment>
    <comment ref="H76" authorId="0" shapeId="0">
      <text>
        <r>
          <rPr>
            <sz val="10"/>
            <rFont val="Arial"/>
            <family val="2"/>
          </rPr>
          <t>Dia 22</t>
        </r>
      </text>
    </comment>
    <comment ref="I76" authorId="0" shapeId="0">
      <text>
        <r>
          <rPr>
            <sz val="10"/>
            <rFont val="Arial"/>
            <family val="2"/>
          </rPr>
          <t>Dia 14</t>
        </r>
      </text>
    </comment>
    <comment ref="J76" authorId="0" shapeId="0">
      <text>
        <r>
          <rPr>
            <sz val="10"/>
            <rFont val="Arial"/>
            <family val="2"/>
          </rPr>
          <t>Dia 6</t>
        </r>
      </text>
    </comment>
    <comment ref="K76" authorId="0" shapeId="0">
      <text>
        <r>
          <rPr>
            <sz val="10"/>
            <rFont val="Arial"/>
            <family val="2"/>
          </rPr>
          <t>Dia 2</t>
        </r>
      </text>
    </comment>
    <comment ref="L76" authorId="0" shapeId="0">
      <text>
        <r>
          <rPr>
            <sz val="10"/>
            <rFont val="Arial"/>
            <family val="2"/>
          </rPr>
          <t>Dia 1</t>
        </r>
      </text>
    </comment>
    <comment ref="M76" authorId="0" shapeId="0">
      <text>
        <r>
          <rPr>
            <sz val="10"/>
            <rFont val="Arial"/>
            <family val="2"/>
          </rPr>
          <t>Dia 31</t>
        </r>
      </text>
    </comment>
    <comment ref="B77" authorId="0" shapeId="0">
      <text>
        <r>
          <rPr>
            <sz val="10"/>
            <rFont val="Arial"/>
            <family val="2"/>
          </rPr>
          <t>Dia 1</t>
        </r>
      </text>
    </comment>
    <comment ref="C77" authorId="0" shapeId="0">
      <text>
        <r>
          <rPr>
            <sz val="10"/>
            <rFont val="Arial"/>
            <family val="2"/>
          </rPr>
          <t>Dia 18</t>
        </r>
      </text>
    </comment>
    <comment ref="D77" authorId="0" shapeId="0">
      <text>
        <r>
          <rPr>
            <sz val="10"/>
            <rFont val="Arial"/>
            <family val="2"/>
          </rPr>
          <t>Dia 28</t>
        </r>
      </text>
    </comment>
    <comment ref="E77" authorId="0" shapeId="0">
      <text>
        <r>
          <rPr>
            <sz val="10"/>
            <rFont val="Arial"/>
            <family val="2"/>
          </rPr>
          <t>Dia 16</t>
        </r>
      </text>
    </comment>
    <comment ref="F77" authorId="0" shapeId="0">
      <text>
        <r>
          <rPr>
            <sz val="10"/>
            <rFont val="Arial"/>
            <family val="2"/>
          </rPr>
          <t>Dia 22</t>
        </r>
      </text>
    </comment>
    <comment ref="G77" authorId="0" shapeId="0">
      <text>
        <r>
          <rPr>
            <sz val="10"/>
            <rFont val="Arial"/>
            <family val="2"/>
          </rPr>
          <t>Dia 17</t>
        </r>
      </text>
    </comment>
    <comment ref="H77" authorId="0" shapeId="0">
      <text>
        <r>
          <rPr>
            <sz val="10"/>
            <rFont val="Arial"/>
            <family val="2"/>
          </rPr>
          <t>Dia 15</t>
        </r>
      </text>
    </comment>
    <comment ref="I77" authorId="0" shapeId="0">
      <text>
        <r>
          <rPr>
            <sz val="10"/>
            <rFont val="Arial"/>
            <family val="2"/>
          </rPr>
          <t>Dia 12</t>
        </r>
      </text>
    </comment>
    <comment ref="J77" authorId="0" shapeId="0">
      <text>
        <r>
          <rPr>
            <sz val="10"/>
            <rFont val="Arial"/>
            <family val="2"/>
          </rPr>
          <t>Dia 12</t>
        </r>
      </text>
    </comment>
    <comment ref="K77" authorId="0" shapeId="0">
      <text>
        <r>
          <rPr>
            <sz val="10"/>
            <rFont val="Arial"/>
            <family val="2"/>
          </rPr>
          <t>Dia 28</t>
        </r>
      </text>
    </comment>
    <comment ref="L77" authorId="0" shapeId="0">
      <text>
        <r>
          <rPr>
            <sz val="10"/>
            <rFont val="Arial"/>
            <family val="2"/>
          </rPr>
          <t>Dia 1</t>
        </r>
      </text>
    </comment>
    <comment ref="M77" authorId="0" shapeId="0">
      <text>
        <r>
          <rPr>
            <sz val="10"/>
            <rFont val="Arial"/>
            <family val="2"/>
          </rPr>
          <t>Dia 25</t>
        </r>
      </text>
    </comment>
    <comment ref="B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</t>
        </r>
      </text>
    </comment>
    <comment ref="C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20</t>
        </r>
      </text>
    </comment>
    <comment ref="D78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30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H6" authorId="0" shapeId="0">
      <text>
        <r>
          <rPr>
            <sz val="10"/>
            <rFont val="Arial"/>
            <family val="2"/>
          </rPr>
          <t>Dades parcials: del 1 al 23</t>
        </r>
      </text>
    </comment>
  </commentList>
</comments>
</file>

<file path=xl/comments8.xml><?xml version="1.0" encoding="utf-8"?>
<comments xmlns="http://schemas.openxmlformats.org/spreadsheetml/2006/main">
  <authors>
    <author/>
    <author>ACER</author>
  </authors>
  <commentList>
    <comment ref="B6" authorId="0" shapeId="0">
      <text>
        <r>
          <rPr>
            <sz val="10"/>
            <rFont val="Arial"/>
            <family val="2"/>
          </rPr>
          <t>Dies 19 i 20
DADES PARCIALS</t>
        </r>
      </text>
    </comment>
    <comment ref="C6" authorId="0" shapeId="0">
      <text>
        <r>
          <rPr>
            <sz val="10"/>
            <rFont val="Arial"/>
            <family val="2"/>
          </rPr>
          <t>Dia 21</t>
        </r>
      </text>
    </comment>
    <comment ref="D6" authorId="0" shapeId="0">
      <text>
        <r>
          <rPr>
            <sz val="10"/>
            <rFont val="Arial"/>
            <family val="2"/>
          </rPr>
          <t>Dia 4</t>
        </r>
      </text>
    </comment>
    <comment ref="E6" authorId="0" shapeId="0">
      <text>
        <r>
          <rPr>
            <sz val="10"/>
            <rFont val="Arial"/>
            <family val="2"/>
          </rPr>
          <t>Dia 5</t>
        </r>
      </text>
    </comment>
    <comment ref="F6" authorId="0" shapeId="0">
      <text>
        <r>
          <rPr>
            <sz val="10"/>
            <rFont val="Arial"/>
            <family val="2"/>
          </rPr>
          <t>Dia 4</t>
        </r>
      </text>
    </comment>
    <comment ref="G6" authorId="0" shapeId="0">
      <text>
        <r>
          <rPr>
            <sz val="10"/>
            <rFont val="Arial"/>
            <family val="2"/>
          </rPr>
          <t>Dies 14 i 22</t>
        </r>
      </text>
    </comment>
    <comment ref="H6" authorId="0" shapeId="0">
      <text>
        <r>
          <rPr>
            <sz val="10"/>
            <rFont val="Arial"/>
            <family val="2"/>
          </rPr>
          <t>Dia 6
Dades parcials</t>
        </r>
      </text>
    </comment>
    <comment ref="B7" authorId="0" shapeId="0">
      <text>
        <r>
          <rPr>
            <sz val="10"/>
            <rFont val="Arial"/>
            <family val="2"/>
          </rPr>
          <t>Diua 27
Dades parcials del 21 al 31</t>
        </r>
      </text>
    </comment>
    <comment ref="C7" authorId="0" shapeId="0">
      <text>
        <r>
          <rPr>
            <sz val="10"/>
            <rFont val="Arial"/>
            <family val="2"/>
          </rPr>
          <t>Dia 1</t>
        </r>
      </text>
    </comment>
    <comment ref="D7" authorId="0" shapeId="0">
      <text>
        <r>
          <rPr>
            <sz val="10"/>
            <rFont val="Arial"/>
            <family val="2"/>
          </rPr>
          <t>Dia 1</t>
        </r>
      </text>
    </comment>
    <comment ref="E7" authorId="0" shapeId="0">
      <text>
        <r>
          <rPr>
            <sz val="10"/>
            <rFont val="Arial"/>
            <family val="2"/>
          </rPr>
          <t>Dies 3,4 i 5</t>
        </r>
      </text>
    </comment>
    <comment ref="F7" authorId="0" shapeId="0">
      <text>
        <r>
          <rPr>
            <sz val="10"/>
            <rFont val="Arial"/>
            <family val="2"/>
          </rPr>
          <t>Dia 4</t>
        </r>
      </text>
    </comment>
    <comment ref="G7" authorId="0" shapeId="0">
      <text>
        <r>
          <rPr>
            <sz val="10"/>
            <rFont val="Arial"/>
            <family val="2"/>
          </rPr>
          <t>Dia 8</t>
        </r>
      </text>
    </comment>
    <comment ref="H7" authorId="0" shapeId="0">
      <text>
        <r>
          <rPr>
            <sz val="10"/>
            <rFont val="Arial"/>
            <family val="2"/>
          </rPr>
          <t>Dia 21</t>
        </r>
      </text>
    </comment>
    <comment ref="I7" authorId="0" shapeId="0">
      <text>
        <r>
          <rPr>
            <sz val="10"/>
            <rFont val="Arial"/>
            <family val="2"/>
          </rPr>
          <t>Dia 26</t>
        </r>
      </text>
    </comment>
    <comment ref="J7" authorId="0" shapeId="0">
      <text>
        <r>
          <rPr>
            <sz val="10"/>
            <rFont val="Arial"/>
            <family val="2"/>
          </rPr>
          <t>Dia 27</t>
        </r>
      </text>
    </comment>
    <comment ref="K7" authorId="0" shapeId="0">
      <text>
        <r>
          <rPr>
            <sz val="10"/>
            <rFont val="Arial"/>
            <family val="2"/>
          </rPr>
          <t>Dia 26</t>
        </r>
      </text>
    </comment>
    <comment ref="L7" authorId="0" shapeId="0">
      <text>
        <r>
          <rPr>
            <sz val="10"/>
            <rFont val="Arial"/>
            <family val="2"/>
          </rPr>
          <t>Dia 30</t>
        </r>
      </text>
    </comment>
    <comment ref="M7" authorId="0" shapeId="0">
      <text>
        <r>
          <rPr>
            <sz val="10"/>
            <rFont val="Arial"/>
            <family val="2"/>
          </rPr>
          <t>Dia 19</t>
        </r>
      </text>
    </comment>
    <comment ref="B8" authorId="0" shapeId="0">
      <text>
        <r>
          <rPr>
            <sz val="10"/>
            <rFont val="Arial"/>
            <family val="2"/>
          </rPr>
          <t>Dies 17,19 i 20</t>
        </r>
      </text>
    </comment>
    <comment ref="C8" authorId="0" shapeId="0">
      <text>
        <r>
          <rPr>
            <sz val="10"/>
            <rFont val="Arial"/>
            <family val="2"/>
          </rPr>
          <t>Dia 21</t>
        </r>
      </text>
    </comment>
    <comment ref="D8" authorId="0" shapeId="0">
      <text>
        <r>
          <rPr>
            <sz val="10"/>
            <rFont val="Arial"/>
            <family val="2"/>
          </rPr>
          <t>Dia 29</t>
        </r>
      </text>
    </comment>
    <comment ref="E8" authorId="0" shapeId="0">
      <text>
        <r>
          <rPr>
            <sz val="10"/>
            <rFont val="Arial"/>
            <family val="2"/>
          </rPr>
          <t>Dia 12</t>
        </r>
      </text>
    </comment>
    <comment ref="F8" authorId="0" shapeId="0">
      <text>
        <r>
          <rPr>
            <sz val="10"/>
            <rFont val="Arial"/>
            <family val="2"/>
          </rPr>
          <t>Dia 4</t>
        </r>
      </text>
    </comment>
    <comment ref="G8" authorId="0" shapeId="0">
      <text>
        <r>
          <rPr>
            <sz val="10"/>
            <rFont val="Arial"/>
            <family val="2"/>
          </rPr>
          <t>Dia 21</t>
        </r>
      </text>
    </comment>
    <comment ref="H8" authorId="0" shapeId="0">
      <text>
        <r>
          <rPr>
            <sz val="10"/>
            <rFont val="Arial"/>
            <family val="2"/>
          </rPr>
          <t>Dia 1</t>
        </r>
      </text>
    </comment>
    <comment ref="I8" authorId="0" shapeId="0">
      <text>
        <r>
          <rPr>
            <sz val="10"/>
            <rFont val="Arial"/>
            <family val="2"/>
          </rPr>
          <t>Dies 11,14,15,17 i 19</t>
        </r>
      </text>
    </comment>
    <comment ref="J8" authorId="0" shapeId="0">
      <text>
        <r>
          <rPr>
            <sz val="10"/>
            <rFont val="Arial"/>
            <family val="2"/>
          </rPr>
          <t>Dies 13 i 14</t>
        </r>
      </text>
    </comment>
    <comment ref="K8" authorId="0" shapeId="0">
      <text>
        <r>
          <rPr>
            <sz val="10"/>
            <rFont val="Arial"/>
            <family val="2"/>
          </rPr>
          <t>Dia 31</t>
        </r>
      </text>
    </comment>
    <comment ref="L8" authorId="0" shapeId="0">
      <text>
        <r>
          <rPr>
            <sz val="10"/>
            <rFont val="Arial"/>
            <family val="2"/>
          </rPr>
          <t>Dies 26,29 i 30</t>
        </r>
      </text>
    </comment>
    <comment ref="M8" authorId="0" shapeId="0">
      <text>
        <r>
          <rPr>
            <sz val="10"/>
            <rFont val="Arial"/>
            <family val="2"/>
          </rPr>
          <t>Dies 19 i 20</t>
        </r>
      </text>
    </comment>
    <comment ref="B9" authorId="0" shapeId="0">
      <text>
        <r>
          <rPr>
            <sz val="10"/>
            <rFont val="Arial"/>
            <family val="2"/>
          </rPr>
          <t>Dies 3 i 12</t>
        </r>
      </text>
    </comment>
    <comment ref="C9" authorId="0" shapeId="0">
      <text>
        <r>
          <rPr>
            <sz val="10"/>
            <rFont val="Arial"/>
            <family val="2"/>
          </rPr>
          <t>Dia 4</t>
        </r>
      </text>
    </comment>
    <comment ref="D9" authorId="0" shapeId="0">
      <text>
        <r>
          <rPr>
            <sz val="10"/>
            <rFont val="Arial"/>
            <family val="2"/>
          </rPr>
          <t>Dia 4</t>
        </r>
      </text>
    </comment>
    <comment ref="E9" authorId="0" shapeId="0">
      <text>
        <r>
          <rPr>
            <sz val="10"/>
            <rFont val="Arial"/>
            <family val="2"/>
          </rPr>
          <t>Diversos dies</t>
        </r>
      </text>
    </comment>
    <comment ref="F9" authorId="0" shapeId="0">
      <text>
        <r>
          <rPr>
            <sz val="10"/>
            <rFont val="Arial"/>
            <family val="2"/>
          </rPr>
          <t>Dies 2 i 4</t>
        </r>
      </text>
    </comment>
    <comment ref="G9" authorId="0" shapeId="0">
      <text>
        <r>
          <rPr>
            <sz val="10"/>
            <rFont val="Arial"/>
            <family val="2"/>
          </rPr>
          <t>Dia 1</t>
        </r>
      </text>
    </comment>
    <comment ref="H9" authorId="0" shapeId="0">
      <text>
        <r>
          <rPr>
            <sz val="10"/>
            <rFont val="Arial"/>
            <family val="2"/>
          </rPr>
          <t>Dia 19</t>
        </r>
      </text>
    </comment>
    <comment ref="I9" authorId="0" shapeId="0">
      <text>
        <r>
          <rPr>
            <sz val="10"/>
            <rFont val="Arial"/>
            <family val="2"/>
          </rPr>
          <t>Dia 30</t>
        </r>
      </text>
    </comment>
    <comment ref="J9" authorId="0" shapeId="0">
      <text>
        <r>
          <rPr>
            <sz val="10"/>
            <rFont val="Arial"/>
            <family val="2"/>
          </rPr>
          <t>Dia 29</t>
        </r>
      </text>
    </comment>
    <comment ref="K9" authorId="0" shapeId="0">
      <text>
        <r>
          <rPr>
            <sz val="10"/>
            <rFont val="Arial"/>
            <family val="2"/>
          </rPr>
          <t>Dia 31</t>
        </r>
      </text>
    </comment>
    <comment ref="L9" authorId="0" shapeId="0">
      <text>
        <r>
          <rPr>
            <sz val="10"/>
            <rFont val="Arial"/>
            <family val="2"/>
          </rPr>
          <t>Dia 22</t>
        </r>
      </text>
    </comment>
    <comment ref="M9" authorId="0" shapeId="0">
      <text>
        <r>
          <rPr>
            <sz val="10"/>
            <rFont val="Arial"/>
            <family val="2"/>
          </rPr>
          <t>Diversos dies</t>
        </r>
      </text>
    </comment>
    <comment ref="B10" authorId="0" shapeId="0">
      <text>
        <r>
          <rPr>
            <sz val="10"/>
            <rFont val="Arial"/>
            <family val="2"/>
          </rPr>
          <t>Dia 21</t>
        </r>
      </text>
    </comment>
    <comment ref="C10" authorId="0" shapeId="0">
      <text>
        <r>
          <rPr>
            <sz val="10"/>
            <rFont val="Arial"/>
            <family val="2"/>
          </rPr>
          <t>Dies 6 i 13</t>
        </r>
      </text>
    </comment>
    <comment ref="D10" authorId="0" shapeId="0">
      <text>
        <r>
          <rPr>
            <sz val="10"/>
            <rFont val="Arial"/>
            <family val="2"/>
          </rPr>
          <t>Dies 1,2 i 3</t>
        </r>
      </text>
    </comment>
    <comment ref="E10" authorId="0" shapeId="0">
      <text>
        <r>
          <rPr>
            <sz val="10"/>
            <rFont val="Arial"/>
            <family val="2"/>
          </rPr>
          <t>Dia 15</t>
        </r>
      </text>
    </comment>
    <comment ref="F10" authorId="0" shapeId="0">
      <text>
        <r>
          <rPr>
            <sz val="10"/>
            <rFont val="Arial"/>
            <family val="2"/>
          </rPr>
          <t>Dies 11 i 12</t>
        </r>
      </text>
    </comment>
    <comment ref="G10" authorId="0" shapeId="0">
      <text>
        <r>
          <rPr>
            <sz val="10"/>
            <rFont val="Arial"/>
            <family val="2"/>
          </rPr>
          <t>Dia 7</t>
        </r>
      </text>
    </comment>
    <comment ref="H10" authorId="0" shapeId="0">
      <text>
        <r>
          <rPr>
            <sz val="10"/>
            <rFont val="Arial"/>
            <family val="2"/>
          </rPr>
          <t>Diversos dies</t>
        </r>
      </text>
    </comment>
    <comment ref="I10" authorId="0" shapeId="0">
      <text>
        <r>
          <rPr>
            <sz val="10"/>
            <rFont val="Arial"/>
            <family val="2"/>
          </rPr>
          <t>Dia 18</t>
        </r>
      </text>
    </comment>
    <comment ref="J10" authorId="0" shapeId="0">
      <text>
        <r>
          <rPr>
            <sz val="10"/>
            <rFont val="Arial"/>
            <family val="2"/>
          </rPr>
          <t>Diversos dies</t>
        </r>
      </text>
    </comment>
    <comment ref="K10" authorId="0" shapeId="0">
      <text>
        <r>
          <rPr>
            <sz val="10"/>
            <rFont val="Arial"/>
            <family val="2"/>
          </rPr>
          <t>Dies 30 i 31</t>
        </r>
      </text>
    </comment>
    <comment ref="L10" authorId="0" shapeId="0">
      <text>
        <r>
          <rPr>
            <sz val="10"/>
            <rFont val="Arial"/>
            <family val="2"/>
          </rPr>
          <t>Dia 24</t>
        </r>
      </text>
    </comment>
    <comment ref="M10" authorId="0" shapeId="0">
      <text>
        <r>
          <rPr>
            <sz val="10"/>
            <rFont val="Arial"/>
            <family val="2"/>
          </rPr>
          <t>Dia 29</t>
        </r>
      </text>
    </comment>
    <comment ref="B11" authorId="0" shapeId="0">
      <text>
        <r>
          <rPr>
            <sz val="10"/>
            <rFont val="Arial"/>
            <family val="2"/>
          </rPr>
          <t>Dia 28</t>
        </r>
      </text>
    </comment>
    <comment ref="C11" authorId="0" shapeId="0">
      <text>
        <r>
          <rPr>
            <sz val="10"/>
            <rFont val="Arial"/>
            <family val="2"/>
          </rPr>
          <t>Dia 4</t>
        </r>
      </text>
    </comment>
    <comment ref="D11" authorId="0" shapeId="0">
      <text>
        <r>
          <rPr>
            <sz val="10"/>
            <rFont val="Arial"/>
            <family val="2"/>
          </rPr>
          <t>Dia 6</t>
        </r>
      </text>
    </comment>
    <comment ref="E11" authorId="0" shapeId="0">
      <text>
        <r>
          <rPr>
            <sz val="10"/>
            <rFont val="Arial"/>
            <family val="2"/>
          </rPr>
          <t>Dies 3 i 4</t>
        </r>
      </text>
    </comment>
    <comment ref="F11" authorId="0" shapeId="0">
      <text>
        <r>
          <rPr>
            <sz val="10"/>
            <rFont val="Arial"/>
            <family val="2"/>
          </rPr>
          <t>Dia 12</t>
        </r>
      </text>
    </comment>
    <comment ref="G11" authorId="0" shapeId="0">
      <text>
        <r>
          <rPr>
            <sz val="10"/>
            <rFont val="Arial"/>
            <family val="2"/>
          </rPr>
          <t>Dia 13</t>
        </r>
      </text>
    </comment>
    <comment ref="H11" authorId="0" shapeId="0">
      <text>
        <r>
          <rPr>
            <sz val="10"/>
            <rFont val="Arial"/>
            <family val="2"/>
          </rPr>
          <t>Dies 1 i 2</t>
        </r>
      </text>
    </comment>
    <comment ref="I11" authorId="0" shapeId="0">
      <text>
        <r>
          <rPr>
            <sz val="10"/>
            <rFont val="Arial"/>
            <family val="2"/>
          </rPr>
          <t>Dies 10 i 11</t>
        </r>
      </text>
    </comment>
    <comment ref="J11" authorId="0" shapeId="0">
      <text>
        <r>
          <rPr>
            <sz val="10"/>
            <rFont val="Arial"/>
            <family val="2"/>
          </rPr>
          <t>Dies 27,29 i 30</t>
        </r>
      </text>
    </comment>
    <comment ref="K11" authorId="0" shapeId="0">
      <text>
        <r>
          <rPr>
            <sz val="10"/>
            <rFont val="Arial"/>
            <family val="2"/>
          </rPr>
          <t>Dies 24 i 25</t>
        </r>
      </text>
    </comment>
    <comment ref="L11" authorId="0" shapeId="0">
      <text>
        <r>
          <rPr>
            <sz val="10"/>
            <rFont val="Arial"/>
            <family val="2"/>
          </rPr>
          <t>Dia 21</t>
        </r>
      </text>
    </comment>
    <comment ref="M11" authorId="0" shapeId="0">
      <text>
        <r>
          <rPr>
            <sz val="10"/>
            <rFont val="Arial"/>
            <family val="2"/>
          </rPr>
          <t>Dies 29 i 30</t>
        </r>
      </text>
    </comment>
    <comment ref="B12" authorId="0" shapeId="0">
      <text>
        <r>
          <rPr>
            <sz val="10"/>
            <rFont val="Arial"/>
            <family val="2"/>
          </rPr>
          <t>Dies 25,26 i 30</t>
        </r>
      </text>
    </comment>
    <comment ref="C12" authorId="0" shapeId="0">
      <text>
        <r>
          <rPr>
            <sz val="10"/>
            <rFont val="Arial"/>
            <family val="2"/>
          </rPr>
          <t>Dies 5,6 i 15</t>
        </r>
      </text>
    </comment>
    <comment ref="D12" authorId="0" shapeId="0">
      <text>
        <r>
          <rPr>
            <sz val="10"/>
            <rFont val="Arial"/>
            <family val="2"/>
          </rPr>
          <t>Dies 2 i 3</t>
        </r>
      </text>
    </comment>
    <comment ref="E12" authorId="0" shapeId="0">
      <text>
        <r>
          <rPr>
            <sz val="10"/>
            <rFont val="Arial"/>
            <family val="2"/>
          </rPr>
          <t>Dia 4</t>
        </r>
      </text>
    </comment>
    <comment ref="F12" authorId="0" shapeId="0">
      <text>
        <r>
          <rPr>
            <sz val="10"/>
            <rFont val="Arial"/>
            <family val="2"/>
          </rPr>
          <t>Dies 3 i 15</t>
        </r>
      </text>
    </comment>
    <comment ref="G12" authorId="0" shapeId="0">
      <text>
        <r>
          <rPr>
            <sz val="10"/>
            <rFont val="Arial"/>
            <family val="2"/>
          </rPr>
          <t>Dia 10</t>
        </r>
      </text>
    </comment>
    <comment ref="H12" authorId="0" shapeId="0">
      <text>
        <r>
          <rPr>
            <sz val="10"/>
            <rFont val="Arial"/>
            <family val="2"/>
          </rPr>
          <t>Dia 24</t>
        </r>
      </text>
    </comment>
    <comment ref="I12" authorId="0" shapeId="0">
      <text>
        <r>
          <rPr>
            <sz val="10"/>
            <rFont val="Arial"/>
            <family val="2"/>
          </rPr>
          <t>Dia 23</t>
        </r>
      </text>
    </comment>
    <comment ref="J12" authorId="0" shapeId="0">
      <text>
        <r>
          <rPr>
            <sz val="10"/>
            <rFont val="Arial"/>
            <family val="2"/>
          </rPr>
          <t>Dies 14 i 15</t>
        </r>
      </text>
    </comment>
    <comment ref="K12" authorId="0" shapeId="0">
      <text>
        <r>
          <rPr>
            <sz val="10"/>
            <rFont val="Arial"/>
            <family val="2"/>
          </rPr>
          <t>Dies 29 i 31</t>
        </r>
      </text>
    </comment>
    <comment ref="L12" authorId="0" shapeId="0">
      <text>
        <r>
          <rPr>
            <sz val="10"/>
            <rFont val="Arial"/>
            <family val="2"/>
          </rPr>
          <t>Dia 19</t>
        </r>
      </text>
    </comment>
    <comment ref="M12" authorId="0" shapeId="0">
      <text>
        <r>
          <rPr>
            <sz val="10"/>
            <rFont val="Arial"/>
            <family val="2"/>
          </rPr>
          <t>Dia 31</t>
        </r>
      </text>
    </comment>
    <comment ref="B13" authorId="0" shapeId="0">
      <text>
        <r>
          <rPr>
            <sz val="10"/>
            <rFont val="Arial"/>
            <family val="2"/>
          </rPr>
          <t>Dia 7</t>
        </r>
      </text>
    </comment>
    <comment ref="C13" authorId="0" shapeId="0">
      <text>
        <r>
          <rPr>
            <sz val="10"/>
            <rFont val="Arial"/>
            <family val="2"/>
          </rPr>
          <t>Dia 14</t>
        </r>
      </text>
    </comment>
    <comment ref="E13" authorId="0" shapeId="0">
      <text>
        <r>
          <rPr>
            <sz val="10"/>
            <rFont val="Arial"/>
            <family val="2"/>
          </rPr>
          <t>Dia 14</t>
        </r>
      </text>
    </comment>
    <comment ref="F13" authorId="0" shapeId="0">
      <text>
        <r>
          <rPr>
            <sz val="10"/>
            <rFont val="Arial"/>
            <family val="2"/>
          </rPr>
          <t>Dia 4</t>
        </r>
      </text>
    </comment>
    <comment ref="G13" authorId="0" shapeId="0">
      <text>
        <r>
          <rPr>
            <sz val="10"/>
            <rFont val="Arial"/>
            <family val="2"/>
          </rPr>
          <t>Dia  4</t>
        </r>
      </text>
    </comment>
    <comment ref="H13" authorId="0" shapeId="0">
      <text>
        <r>
          <rPr>
            <sz val="10"/>
            <rFont val="Arial"/>
            <family val="2"/>
          </rPr>
          <t>Dies 2 i 3</t>
        </r>
      </text>
    </comment>
    <comment ref="I13" authorId="0" shapeId="0">
      <text>
        <r>
          <rPr>
            <sz val="10"/>
            <rFont val="Arial"/>
            <family val="2"/>
          </rPr>
          <t>Dia 27</t>
        </r>
      </text>
    </comment>
    <comment ref="J13" authorId="0" shapeId="0">
      <text>
        <r>
          <rPr>
            <sz val="10"/>
            <rFont val="Arial"/>
            <family val="2"/>
          </rPr>
          <t>Dies 27 i 28</t>
        </r>
      </text>
    </comment>
    <comment ref="K13" authorId="0" shapeId="0">
      <text>
        <r>
          <rPr>
            <sz val="10"/>
            <rFont val="Arial"/>
            <family val="2"/>
          </rPr>
          <t>Dies 27,29 i 30</t>
        </r>
      </text>
    </comment>
    <comment ref="L13" authorId="0" shapeId="0">
      <text>
        <r>
          <rPr>
            <sz val="10"/>
            <rFont val="Arial"/>
            <family val="2"/>
          </rPr>
          <t>Diae 14,15 i 16</t>
        </r>
      </text>
    </comment>
    <comment ref="M13" authorId="0" shapeId="0">
      <text>
        <r>
          <rPr>
            <sz val="10"/>
            <rFont val="Arial"/>
            <family val="2"/>
          </rPr>
          <t>Dies 22 i 23</t>
        </r>
      </text>
    </comment>
    <comment ref="B14" authorId="0" shapeId="0">
      <text>
        <r>
          <rPr>
            <sz val="10"/>
            <rFont val="Arial"/>
            <family val="2"/>
          </rPr>
          <t>Dia 6</t>
        </r>
      </text>
    </comment>
    <comment ref="C14" authorId="0" shapeId="0">
      <text>
        <r>
          <rPr>
            <sz val="10"/>
            <rFont val="Arial"/>
            <family val="2"/>
          </rPr>
          <t>Dia 3</t>
        </r>
      </text>
    </comment>
    <comment ref="D14" authorId="0" shapeId="0">
      <text>
        <r>
          <rPr>
            <sz val="10"/>
            <rFont val="Arial"/>
            <family val="2"/>
          </rPr>
          <t>Dia 14</t>
        </r>
      </text>
    </comment>
    <comment ref="E14" authorId="0" shapeId="0">
      <text>
        <r>
          <rPr>
            <sz val="10"/>
            <rFont val="Arial"/>
            <family val="2"/>
          </rPr>
          <t>Dies 10 i 14</t>
        </r>
      </text>
    </comment>
    <comment ref="F14" authorId="0" shapeId="0">
      <text>
        <r>
          <rPr>
            <sz val="10"/>
            <rFont val="Arial"/>
            <family val="2"/>
          </rPr>
          <t>Dia 17</t>
        </r>
      </text>
    </comment>
    <comment ref="G14" authorId="0" shapeId="0">
      <text>
        <r>
          <rPr>
            <sz val="10"/>
            <rFont val="Arial"/>
            <family val="2"/>
          </rPr>
          <t>Dia 4</t>
        </r>
      </text>
    </comment>
    <comment ref="H14" authorId="0" shapeId="0">
      <text>
        <r>
          <rPr>
            <sz val="10"/>
            <rFont val="Arial"/>
            <family val="2"/>
          </rPr>
          <t>Dies 1 i 2</t>
        </r>
      </text>
    </comment>
    <comment ref="I14" authorId="0" shapeId="0">
      <text>
        <r>
          <rPr>
            <sz val="10"/>
            <rFont val="Arial"/>
            <family val="2"/>
          </rPr>
          <t>Dies 24 i 25</t>
        </r>
      </text>
    </comment>
    <comment ref="J14" authorId="0" shapeId="0">
      <text>
        <r>
          <rPr>
            <sz val="10"/>
            <rFont val="Arial"/>
            <family val="2"/>
          </rPr>
          <t>Dies 16,17 i 18</t>
        </r>
      </text>
    </comment>
    <comment ref="K14" authorId="0" shapeId="0">
      <text>
        <r>
          <rPr>
            <sz val="10"/>
            <rFont val="Arial"/>
            <family val="2"/>
          </rPr>
          <t>Dia 10</t>
        </r>
      </text>
    </comment>
    <comment ref="L14" authorId="0" shapeId="0">
      <text>
        <r>
          <rPr>
            <sz val="10"/>
            <rFont val="Arial"/>
            <family val="2"/>
          </rPr>
          <t>Dies 20 i 21</t>
        </r>
      </text>
    </comment>
    <comment ref="M14" authorId="0" shapeId="0">
      <text>
        <r>
          <rPr>
            <sz val="10"/>
            <rFont val="Arial"/>
            <family val="2"/>
          </rPr>
          <t>Dies 12, 13  i 14</t>
        </r>
      </text>
    </comment>
    <comment ref="B15" authorId="0" shapeId="0">
      <text>
        <r>
          <rPr>
            <sz val="10"/>
            <rFont val="Arial"/>
            <family val="2"/>
          </rPr>
          <t>Dies 8 i 9</t>
        </r>
      </text>
    </comment>
    <comment ref="C15" authorId="0" shapeId="0">
      <text>
        <r>
          <rPr>
            <sz val="10"/>
            <rFont val="Arial"/>
            <family val="2"/>
          </rPr>
          <t>Dies 3,14,15,19 i 22</t>
        </r>
      </text>
    </comment>
    <comment ref="D15" authorId="0" shapeId="0">
      <text>
        <r>
          <rPr>
            <sz val="10"/>
            <rFont val="Arial"/>
            <family val="2"/>
          </rPr>
          <t>Dia 1</t>
        </r>
      </text>
    </comment>
    <comment ref="E15" authorId="0" shapeId="0">
      <text>
        <r>
          <rPr>
            <sz val="10"/>
            <rFont val="Arial"/>
            <family val="2"/>
          </rPr>
          <t>Dia 18</t>
        </r>
      </text>
    </comment>
    <comment ref="F15" authorId="0" shapeId="0">
      <text>
        <r>
          <rPr>
            <sz val="10"/>
            <rFont val="Arial"/>
            <family val="2"/>
          </rPr>
          <t>Dia 20</t>
        </r>
      </text>
    </comment>
    <comment ref="G15" authorId="0" shapeId="0">
      <text>
        <r>
          <rPr>
            <sz val="10"/>
            <rFont val="Arial"/>
            <family val="2"/>
          </rPr>
          <t>Dia 13</t>
        </r>
      </text>
    </comment>
    <comment ref="H15" authorId="0" shapeId="0">
      <text>
        <r>
          <rPr>
            <sz val="10"/>
            <rFont val="Arial"/>
            <family val="2"/>
          </rPr>
          <t>Dia 21</t>
        </r>
      </text>
    </comment>
    <comment ref="I15" authorId="0" shapeId="0">
      <text>
        <r>
          <rPr>
            <sz val="10"/>
            <rFont val="Arial"/>
            <family val="2"/>
          </rPr>
          <t>Dia 12</t>
        </r>
      </text>
    </comment>
    <comment ref="J15" authorId="0" shapeId="0">
      <text>
        <r>
          <rPr>
            <sz val="10"/>
            <rFont val="Arial"/>
            <family val="2"/>
          </rPr>
          <t>Dia 30</t>
        </r>
      </text>
    </comment>
    <comment ref="K15" authorId="0" shapeId="0">
      <text>
        <r>
          <rPr>
            <sz val="10"/>
            <rFont val="Arial"/>
            <family val="2"/>
          </rPr>
          <t>Dies 4 i 26</t>
        </r>
      </text>
    </comment>
    <comment ref="L15" authorId="0" shapeId="0">
      <text>
        <r>
          <rPr>
            <sz val="10"/>
            <rFont val="Arial"/>
            <family val="2"/>
          </rPr>
          <t>Del dia 18 al 22</t>
        </r>
      </text>
    </comment>
    <comment ref="M15" authorId="0" shapeId="0">
      <text>
        <r>
          <rPr>
            <sz val="10"/>
            <rFont val="Arial"/>
            <family val="2"/>
          </rPr>
          <t>Diversos dies</t>
        </r>
      </text>
    </comment>
    <comment ref="B16" authorId="0" shapeId="0">
      <text>
        <r>
          <rPr>
            <sz val="10"/>
            <rFont val="Arial"/>
            <family val="2"/>
          </rPr>
          <t>Dia 2</t>
        </r>
      </text>
    </comment>
    <comment ref="C16" authorId="0" shapeId="0">
      <text>
        <r>
          <rPr>
            <sz val="10"/>
            <rFont val="Arial"/>
            <family val="2"/>
          </rPr>
          <t>Dia 3</t>
        </r>
      </text>
    </comment>
    <comment ref="D16" authorId="0" shapeId="0">
      <text>
        <r>
          <rPr>
            <sz val="10"/>
            <rFont val="Arial"/>
            <family val="2"/>
          </rPr>
          <t>Dia 22</t>
        </r>
      </text>
    </comment>
    <comment ref="E16" authorId="0" shapeId="0">
      <text>
        <r>
          <rPr>
            <sz val="10"/>
            <rFont val="Arial"/>
            <family val="2"/>
          </rPr>
          <t>Dia 28</t>
        </r>
      </text>
    </comment>
    <comment ref="F16" authorId="0" shapeId="0">
      <text>
        <r>
          <rPr>
            <sz val="10"/>
            <rFont val="Arial"/>
            <family val="2"/>
          </rPr>
          <t>Dia 1</t>
        </r>
      </text>
    </comment>
    <comment ref="G16" authorId="0" shapeId="0">
      <text>
        <r>
          <rPr>
            <sz val="10"/>
            <rFont val="Arial"/>
            <family val="2"/>
          </rPr>
          <t>Dia 11</t>
        </r>
      </text>
    </comment>
    <comment ref="H16" authorId="0" shapeId="0">
      <text>
        <r>
          <rPr>
            <sz val="10"/>
            <rFont val="Arial"/>
            <family val="2"/>
          </rPr>
          <t>Dia 14 i  21</t>
        </r>
      </text>
    </comment>
    <comment ref="I16" authorId="0" shapeId="0">
      <text>
        <r>
          <rPr>
            <sz val="10"/>
            <rFont val="Arial"/>
            <family val="2"/>
          </rPr>
          <t>Dia 31</t>
        </r>
      </text>
    </comment>
    <comment ref="J16" authorId="0" shapeId="0">
      <text>
        <r>
          <rPr>
            <sz val="10"/>
            <rFont val="Arial"/>
            <family val="2"/>
          </rPr>
          <t>Dia 26</t>
        </r>
      </text>
    </comment>
    <comment ref="K16" authorId="0" shapeId="0">
      <text>
        <r>
          <rPr>
            <sz val="10"/>
            <rFont val="Arial"/>
            <family val="2"/>
          </rPr>
          <t>Dia 29</t>
        </r>
      </text>
    </comment>
    <comment ref="L16" authorId="0" shapeId="0">
      <text>
        <r>
          <rPr>
            <sz val="10"/>
            <rFont val="Arial"/>
            <family val="2"/>
          </rPr>
          <t>Dia 29</t>
        </r>
      </text>
    </comment>
    <comment ref="M16" authorId="0" shapeId="0">
      <text>
        <r>
          <rPr>
            <sz val="10"/>
            <rFont val="Arial"/>
            <family val="2"/>
          </rPr>
          <t>Diversos dies</t>
        </r>
      </text>
    </comment>
    <comment ref="B17" authorId="0" shapeId="0">
      <text>
        <r>
          <rPr>
            <sz val="10"/>
            <rFont val="Arial"/>
            <family val="2"/>
          </rPr>
          <t>Dia 13</t>
        </r>
      </text>
    </comment>
    <comment ref="C17" authorId="0" shapeId="0">
      <text>
        <r>
          <rPr>
            <sz val="10"/>
            <rFont val="Arial"/>
            <family val="2"/>
          </rPr>
          <t>Dies 19,20 i 21</t>
        </r>
      </text>
    </comment>
    <comment ref="D17" authorId="0" shapeId="0">
      <text>
        <r>
          <rPr>
            <sz val="10"/>
            <rFont val="Arial"/>
            <family val="2"/>
          </rPr>
          <t>Dia 3</t>
        </r>
      </text>
    </comment>
    <comment ref="E17" authorId="0" shapeId="0">
      <text>
        <r>
          <rPr>
            <sz val="10"/>
            <rFont val="Arial"/>
            <family val="2"/>
          </rPr>
          <t>Dia 13</t>
        </r>
      </text>
    </comment>
    <comment ref="F17" authorId="0" shapeId="0">
      <text>
        <r>
          <rPr>
            <sz val="10"/>
            <rFont val="Arial"/>
            <family val="2"/>
          </rPr>
          <t>Dia 9</t>
        </r>
      </text>
    </comment>
    <comment ref="G17" authorId="0" shapeId="0">
      <text>
        <r>
          <rPr>
            <sz val="10"/>
            <rFont val="Arial"/>
            <family val="2"/>
          </rPr>
          <t>Del dia 13 al 16</t>
        </r>
      </text>
    </comment>
    <comment ref="H17" authorId="0" shapeId="0">
      <text>
        <r>
          <rPr>
            <sz val="10"/>
            <rFont val="Arial"/>
            <family val="2"/>
          </rPr>
          <t>Dia 16 i 20</t>
        </r>
      </text>
    </comment>
    <comment ref="I17" authorId="0" shapeId="0">
      <text>
        <r>
          <rPr>
            <sz val="10"/>
            <rFont val="Arial"/>
            <family val="2"/>
          </rPr>
          <t>Dies 14 i 19</t>
        </r>
      </text>
    </comment>
    <comment ref="J17" authorId="0" shapeId="0">
      <text>
        <r>
          <rPr>
            <sz val="10"/>
            <rFont val="Arial"/>
            <family val="2"/>
          </rPr>
          <t>Dies 15 i 16</t>
        </r>
      </text>
    </comment>
    <comment ref="K17" authorId="0" shapeId="0">
      <text>
        <r>
          <rPr>
            <sz val="10"/>
            <rFont val="Arial"/>
            <family val="2"/>
          </rPr>
          <t xml:space="preserve">Diversos dies </t>
        </r>
      </text>
    </comment>
    <comment ref="L17" authorId="0" shapeId="0">
      <text>
        <r>
          <rPr>
            <sz val="10"/>
            <rFont val="Arial"/>
            <family val="2"/>
          </rPr>
          <t>Dies 10,11 i 12</t>
        </r>
      </text>
    </comment>
    <comment ref="M17" authorId="0" shapeId="0">
      <text>
        <r>
          <rPr>
            <sz val="10"/>
            <rFont val="Arial"/>
            <family val="2"/>
          </rPr>
          <t>Dia 8</t>
        </r>
      </text>
    </comment>
    <comment ref="B18" authorId="0" shapeId="0">
      <text>
        <r>
          <rPr>
            <sz val="10"/>
            <rFont val="Arial"/>
            <family val="2"/>
          </rPr>
          <t>Dies 15,22 i 23</t>
        </r>
      </text>
    </comment>
    <comment ref="C18" authorId="0" shapeId="0">
      <text>
        <r>
          <rPr>
            <sz val="10"/>
            <rFont val="Arial"/>
            <family val="2"/>
          </rPr>
          <t>Dia 21</t>
        </r>
      </text>
    </comment>
    <comment ref="D18" authorId="0" shapeId="0">
      <text>
        <r>
          <rPr>
            <sz val="10"/>
            <rFont val="Arial"/>
            <family val="2"/>
          </rPr>
          <t>Dia 11</t>
        </r>
      </text>
    </comment>
    <comment ref="E18" authorId="0" shapeId="0">
      <text>
        <r>
          <rPr>
            <sz val="10"/>
            <rFont val="Arial"/>
            <family val="2"/>
          </rPr>
          <t>Dia 15</t>
        </r>
      </text>
    </comment>
    <comment ref="F18" authorId="0" shapeId="0">
      <text>
        <r>
          <rPr>
            <sz val="10"/>
            <rFont val="Arial"/>
            <family val="2"/>
          </rPr>
          <t>Dies 28,29 i 30</t>
        </r>
      </text>
    </comment>
    <comment ref="G18" authorId="0" shapeId="0">
      <text>
        <r>
          <rPr>
            <sz val="10"/>
            <rFont val="Arial"/>
            <family val="2"/>
          </rPr>
          <t>Dia 3</t>
        </r>
      </text>
    </comment>
    <comment ref="H18" authorId="0" shapeId="0">
      <text>
        <r>
          <rPr>
            <sz val="10"/>
            <rFont val="Arial"/>
            <family val="2"/>
          </rPr>
          <t>Dia 17</t>
        </r>
      </text>
    </comment>
    <comment ref="I18" authorId="0" shapeId="0">
      <text>
        <r>
          <rPr>
            <sz val="10"/>
            <rFont val="Arial"/>
            <family val="2"/>
          </rPr>
          <t>Dia 22</t>
        </r>
      </text>
    </comment>
    <comment ref="J18" authorId="0" shapeId="0">
      <text>
        <r>
          <rPr>
            <sz val="10"/>
            <rFont val="Arial"/>
            <family val="2"/>
          </rPr>
          <t>Dies 17 i 18</t>
        </r>
      </text>
    </comment>
    <comment ref="K18" authorId="0" shapeId="0">
      <text>
        <r>
          <rPr>
            <sz val="10"/>
            <rFont val="Arial"/>
            <family val="2"/>
          </rPr>
          <t>Dies 20,21,24 i 25</t>
        </r>
      </text>
    </comment>
    <comment ref="L18" authorId="0" shapeId="0">
      <text>
        <r>
          <rPr>
            <sz val="10"/>
            <rFont val="Arial"/>
            <family val="2"/>
          </rPr>
          <t>Dia 19</t>
        </r>
      </text>
    </comment>
    <comment ref="M18" authorId="0" shapeId="0">
      <text>
        <r>
          <rPr>
            <sz val="10"/>
            <rFont val="Arial"/>
            <family val="2"/>
          </rPr>
          <t>Dies 26 i 27</t>
        </r>
      </text>
    </comment>
    <comment ref="B19" authorId="0" shapeId="0">
      <text>
        <r>
          <rPr>
            <sz val="10"/>
            <rFont val="Arial"/>
            <family val="2"/>
          </rPr>
          <t>Dia 11</t>
        </r>
      </text>
    </comment>
    <comment ref="C19" authorId="0" shapeId="0">
      <text>
        <r>
          <rPr>
            <sz val="10"/>
            <rFont val="Arial"/>
            <family val="2"/>
          </rPr>
          <t>Dia 4</t>
        </r>
      </text>
    </comment>
    <comment ref="D19" authorId="0" shapeId="0">
      <text>
        <r>
          <rPr>
            <sz val="10"/>
            <rFont val="Arial"/>
            <family val="2"/>
          </rPr>
          <t>Dia 14</t>
        </r>
      </text>
    </comment>
    <comment ref="E19" authorId="0" shapeId="0">
      <text>
        <r>
          <rPr>
            <sz val="10"/>
            <rFont val="Arial"/>
            <family val="2"/>
          </rPr>
          <t>Dia 1</t>
        </r>
      </text>
    </comment>
    <comment ref="F19" authorId="0" shapeId="0">
      <text>
        <r>
          <rPr>
            <sz val="10"/>
            <rFont val="Arial"/>
            <family val="2"/>
          </rPr>
          <t>Dia 1</t>
        </r>
      </text>
    </comment>
    <comment ref="G19" authorId="0" shapeId="0">
      <text>
        <r>
          <rPr>
            <sz val="10"/>
            <rFont val="Arial"/>
            <family val="2"/>
          </rPr>
          <t>Dies 1, 13 i 14</t>
        </r>
      </text>
    </comment>
    <comment ref="H19" authorId="0" shapeId="0">
      <text>
        <r>
          <rPr>
            <sz val="10"/>
            <rFont val="Arial"/>
            <family val="2"/>
          </rPr>
          <t>Dies 16 i 30</t>
        </r>
      </text>
    </comment>
    <comment ref="I19" authorId="0" shapeId="0">
      <text>
        <r>
          <rPr>
            <sz val="10"/>
            <rFont val="Arial"/>
            <family val="2"/>
          </rPr>
          <t>Dia 23</t>
        </r>
      </text>
    </comment>
    <comment ref="J19" authorId="0" shapeId="0">
      <text>
        <r>
          <rPr>
            <sz val="10"/>
            <rFont val="Arial"/>
            <family val="2"/>
          </rPr>
          <t>Dies 21 i 31</t>
        </r>
      </text>
    </comment>
    <comment ref="K19" authorId="0" shapeId="0">
      <text>
        <r>
          <rPr>
            <sz val="10"/>
            <rFont val="Arial"/>
            <family val="2"/>
          </rPr>
          <t>Dia 30</t>
        </r>
      </text>
    </comment>
    <comment ref="L19" authorId="0" shapeId="0">
      <text>
        <r>
          <rPr>
            <sz val="10"/>
            <rFont val="Arial"/>
            <family val="2"/>
          </rPr>
          <t>Dies 9 i 25</t>
        </r>
      </text>
    </comment>
    <comment ref="M19" authorId="0" shapeId="0">
      <text>
        <r>
          <rPr>
            <sz val="10"/>
            <rFont val="Arial"/>
            <family val="2"/>
          </rPr>
          <t>Dia 15</t>
        </r>
      </text>
    </comment>
    <comment ref="B20" authorId="0" shapeId="0">
      <text>
        <r>
          <rPr>
            <sz val="10"/>
            <rFont val="Arial"/>
            <family val="2"/>
          </rPr>
          <t>Dies 16 i 17</t>
        </r>
      </text>
    </comment>
    <comment ref="C20" authorId="0" shapeId="0">
      <text>
        <r>
          <rPr>
            <sz val="10"/>
            <rFont val="Arial"/>
            <family val="2"/>
          </rPr>
          <t>Dia 9</t>
        </r>
      </text>
    </comment>
    <comment ref="D20" authorId="0" shapeId="0">
      <text>
        <r>
          <rPr>
            <sz val="10"/>
            <rFont val="Arial"/>
            <family val="2"/>
          </rPr>
          <t>Dia 15</t>
        </r>
      </text>
    </comment>
    <comment ref="E20" authorId="0" shapeId="0">
      <text>
        <r>
          <rPr>
            <sz val="10"/>
            <rFont val="Arial"/>
            <family val="2"/>
          </rPr>
          <t>Dia 3</t>
        </r>
      </text>
    </comment>
    <comment ref="F20" authorId="0" shapeId="0">
      <text>
        <r>
          <rPr>
            <sz val="10"/>
            <rFont val="Arial"/>
            <family val="2"/>
          </rPr>
          <t>Dies 1,2 i 3</t>
        </r>
      </text>
    </comment>
    <comment ref="G20" authorId="0" shapeId="0">
      <text>
        <r>
          <rPr>
            <sz val="10"/>
            <rFont val="Arial"/>
            <family val="2"/>
          </rPr>
          <t>Dia 3</t>
        </r>
      </text>
    </comment>
    <comment ref="H20" authorId="0" shapeId="0">
      <text>
        <r>
          <rPr>
            <sz val="10"/>
            <rFont val="Arial"/>
            <family val="2"/>
          </rPr>
          <t>Dia 17</t>
        </r>
      </text>
    </comment>
    <comment ref="I20" authorId="0" shapeId="0">
      <text>
        <r>
          <rPr>
            <sz val="10"/>
            <rFont val="Arial"/>
            <family val="2"/>
          </rPr>
          <t>Dia 2</t>
        </r>
      </text>
    </comment>
    <comment ref="J20" authorId="0" shapeId="0">
      <text>
        <r>
          <rPr>
            <sz val="10"/>
            <rFont val="Arial"/>
            <family val="2"/>
          </rPr>
          <t>Dies 17 i 18</t>
        </r>
      </text>
    </comment>
    <comment ref="L20" authorId="0" shapeId="0">
      <text>
        <r>
          <rPr>
            <sz val="10"/>
            <rFont val="Arial"/>
            <family val="2"/>
          </rPr>
          <t>Dia 6
Dades parcials del 6 al 30</t>
        </r>
      </text>
    </comment>
    <comment ref="M20" authorId="0" shapeId="0">
      <text>
        <r>
          <rPr>
            <sz val="10"/>
            <rFont val="Arial"/>
            <family val="2"/>
          </rPr>
          <t>Diversos dies</t>
        </r>
      </text>
    </comment>
    <comment ref="B21" authorId="0" shapeId="0">
      <text>
        <r>
          <rPr>
            <sz val="10"/>
            <rFont val="Arial"/>
            <family val="2"/>
          </rPr>
          <t>Diversos dies</t>
        </r>
      </text>
    </comment>
    <comment ref="G21" authorId="0" shapeId="0">
      <text>
        <r>
          <rPr>
            <sz val="10"/>
            <rFont val="Arial"/>
            <family val="2"/>
          </rPr>
          <t>Dies 2 i 3</t>
        </r>
      </text>
    </comment>
    <comment ref="H21" authorId="0" shapeId="0">
      <text>
        <r>
          <rPr>
            <sz val="10"/>
            <rFont val="Arial"/>
            <family val="2"/>
          </rPr>
          <t>Dia 23</t>
        </r>
      </text>
    </comment>
    <comment ref="I21" authorId="0" shapeId="0">
      <text>
        <r>
          <rPr>
            <sz val="10"/>
            <rFont val="Arial"/>
            <family val="2"/>
          </rPr>
          <t>Dia 21</t>
        </r>
      </text>
    </comment>
    <comment ref="J21" authorId="0" shapeId="0">
      <text>
        <r>
          <rPr>
            <sz val="10"/>
            <rFont val="Arial"/>
            <family val="2"/>
          </rPr>
          <t>Dia 30</t>
        </r>
      </text>
    </comment>
    <comment ref="K21" authorId="0" shapeId="0">
      <text>
        <r>
          <rPr>
            <sz val="10"/>
            <rFont val="Arial"/>
            <family val="2"/>
          </rPr>
          <t>Dia 22</t>
        </r>
      </text>
    </comment>
    <comment ref="L21" authorId="0" shapeId="0">
      <text>
        <r>
          <rPr>
            <sz val="10"/>
            <rFont val="Arial"/>
            <family val="2"/>
          </rPr>
          <t>Diversos dies</t>
        </r>
      </text>
    </comment>
    <comment ref="M21" authorId="0" shapeId="0">
      <text>
        <r>
          <rPr>
            <sz val="10"/>
            <rFont val="Arial"/>
            <family val="2"/>
          </rPr>
          <t>Dia 20</t>
        </r>
      </text>
    </comment>
    <comment ref="B22" authorId="0" shapeId="0">
      <text>
        <r>
          <rPr>
            <sz val="10"/>
            <rFont val="Arial"/>
            <family val="2"/>
          </rPr>
          <t>Dia 16</t>
        </r>
      </text>
    </comment>
    <comment ref="C22" authorId="0" shapeId="0">
      <text>
        <r>
          <rPr>
            <sz val="10"/>
            <rFont val="Arial"/>
            <family val="2"/>
          </rPr>
          <t>Dia 2</t>
        </r>
      </text>
    </comment>
    <comment ref="D22" authorId="0" shapeId="0">
      <text>
        <r>
          <rPr>
            <sz val="10"/>
            <rFont val="Arial"/>
            <family val="2"/>
          </rPr>
          <t>Dies 7,10,16 i 18</t>
        </r>
      </text>
    </comment>
    <comment ref="E22" authorId="0" shapeId="0">
      <text>
        <r>
          <rPr>
            <sz val="10"/>
            <rFont val="Arial"/>
            <family val="2"/>
          </rPr>
          <t>Dia 11</t>
        </r>
      </text>
    </comment>
    <comment ref="B23" authorId="0" shapeId="0">
      <text>
        <r>
          <rPr>
            <sz val="10"/>
            <rFont val="Arial"/>
            <family val="2"/>
          </rPr>
          <t>Dia 24</t>
        </r>
      </text>
    </comment>
    <comment ref="C23" authorId="0" shapeId="0">
      <text>
        <r>
          <rPr>
            <sz val="10"/>
            <rFont val="Arial"/>
            <family val="2"/>
          </rPr>
          <t>Dia 4</t>
        </r>
      </text>
    </comment>
    <comment ref="D23" authorId="0" shapeId="0">
      <text>
        <r>
          <rPr>
            <sz val="10"/>
            <rFont val="Arial"/>
            <family val="2"/>
          </rPr>
          <t>Del 1 al 5</t>
        </r>
      </text>
    </comment>
    <comment ref="E23" authorId="0" shapeId="0">
      <text>
        <r>
          <rPr>
            <sz val="10"/>
            <rFont val="Arial"/>
            <family val="2"/>
          </rPr>
          <t>Dies 6 i 7</t>
        </r>
      </text>
    </comment>
    <comment ref="F23" authorId="0" shapeId="0">
      <text>
        <r>
          <rPr>
            <sz val="10"/>
            <rFont val="Arial"/>
            <family val="2"/>
          </rPr>
          <t>Dia 4</t>
        </r>
      </text>
    </comment>
    <comment ref="J24" authorId="0" shapeId="0">
      <text>
        <r>
          <rPr>
            <sz val="10"/>
            <rFont val="Arial"/>
            <family val="2"/>
          </rPr>
          <t>Dia 18</t>
        </r>
      </text>
    </comment>
    <comment ref="K24" authorId="0" shapeId="0">
      <text>
        <r>
          <rPr>
            <sz val="10"/>
            <rFont val="Arial"/>
            <family val="2"/>
          </rPr>
          <t>Dies 27 i 28</t>
        </r>
      </text>
    </comment>
    <comment ref="L24" authorId="0" shapeId="0">
      <text>
        <r>
          <rPr>
            <sz val="10"/>
            <rFont val="Arial"/>
            <family val="2"/>
          </rPr>
          <t>Dies 19,20 i 21</t>
        </r>
      </text>
    </comment>
    <comment ref="M24" authorId="0" shapeId="0">
      <text>
        <r>
          <rPr>
            <sz val="10"/>
            <rFont val="Arial"/>
            <family val="2"/>
          </rPr>
          <t>Dia 14</t>
        </r>
      </text>
    </comment>
    <comment ref="B25" authorId="0" shapeId="0">
      <text>
        <r>
          <rPr>
            <sz val="10"/>
            <rFont val="Arial"/>
            <family val="2"/>
          </rPr>
          <t>Dia 6</t>
        </r>
      </text>
    </comment>
    <comment ref="C25" authorId="0" shapeId="0">
      <text>
        <r>
          <rPr>
            <sz val="10"/>
            <rFont val="Arial"/>
            <family val="2"/>
          </rPr>
          <t>Dies 2 i 3</t>
        </r>
      </text>
    </comment>
    <comment ref="D25" authorId="0" shapeId="0">
      <text>
        <r>
          <rPr>
            <sz val="10"/>
            <rFont val="Arial"/>
            <family val="2"/>
          </rPr>
          <t>Dia 6</t>
        </r>
      </text>
    </comment>
    <comment ref="E25" authorId="0" shapeId="0">
      <text>
        <r>
          <rPr>
            <sz val="10"/>
            <rFont val="Arial"/>
            <family val="2"/>
          </rPr>
          <t>Dia 7</t>
        </r>
      </text>
    </comment>
    <comment ref="F25" authorId="0" shapeId="0">
      <text>
        <r>
          <rPr>
            <sz val="10"/>
            <rFont val="Arial"/>
            <family val="2"/>
          </rPr>
          <t>Dia 6</t>
        </r>
      </text>
    </comment>
    <comment ref="G25" authorId="0" shapeId="0">
      <text>
        <r>
          <rPr>
            <sz val="10"/>
            <rFont val="Arial"/>
            <family val="2"/>
          </rPr>
          <t>Dia 1</t>
        </r>
      </text>
    </comment>
    <comment ref="H25" authorId="0" shapeId="0">
      <text>
        <r>
          <rPr>
            <sz val="10"/>
            <rFont val="Arial"/>
            <family val="2"/>
          </rPr>
          <t>Dia 8</t>
        </r>
      </text>
    </comment>
    <comment ref="I25" authorId="0" shapeId="0">
      <text>
        <r>
          <rPr>
            <sz val="10"/>
            <rFont val="Arial"/>
            <family val="2"/>
          </rPr>
          <t>Dia 24 i 31</t>
        </r>
      </text>
    </comment>
    <comment ref="J25" authorId="0" shapeId="0">
      <text>
        <r>
          <rPr>
            <sz val="10"/>
            <rFont val="Arial"/>
            <family val="2"/>
          </rPr>
          <t>Dia 14</t>
        </r>
      </text>
    </comment>
    <comment ref="K25" authorId="0" shapeId="0">
      <text>
        <r>
          <rPr>
            <sz val="10"/>
            <rFont val="Arial"/>
            <family val="2"/>
          </rPr>
          <t>Dia 19</t>
        </r>
      </text>
    </comment>
    <comment ref="L25" authorId="0" shapeId="0">
      <text>
        <r>
          <rPr>
            <sz val="10"/>
            <rFont val="Arial"/>
            <family val="2"/>
          </rPr>
          <t>Dies 27 i 28</t>
        </r>
      </text>
    </comment>
    <comment ref="M25" authorId="0" shapeId="0">
      <text>
        <r>
          <rPr>
            <sz val="10"/>
            <rFont val="Arial"/>
            <family val="2"/>
          </rPr>
          <t>Dia 30</t>
        </r>
      </text>
    </comment>
    <comment ref="B26" authorId="0" shapeId="0">
      <text>
        <r>
          <rPr>
            <sz val="10"/>
            <rFont val="Arial"/>
            <family val="2"/>
          </rPr>
          <t>Dia 3</t>
        </r>
      </text>
    </comment>
    <comment ref="C26" authorId="0" shapeId="0">
      <text>
        <r>
          <rPr>
            <sz val="10"/>
            <rFont val="Arial"/>
            <family val="2"/>
          </rPr>
          <t>Dia 27</t>
        </r>
      </text>
    </comment>
    <comment ref="D26" authorId="0" shapeId="0">
      <text>
        <r>
          <rPr>
            <sz val="10"/>
            <rFont val="Arial"/>
            <family val="2"/>
          </rPr>
          <t>Dia 11</t>
        </r>
      </text>
    </comment>
    <comment ref="E26" authorId="0" shapeId="0">
      <text>
        <r>
          <rPr>
            <sz val="10"/>
            <rFont val="Arial"/>
            <family val="2"/>
          </rPr>
          <t>Dia 9</t>
        </r>
      </text>
    </comment>
    <comment ref="F26" authorId="0" shapeId="0">
      <text>
        <r>
          <rPr>
            <sz val="10"/>
            <rFont val="Arial"/>
            <family val="2"/>
          </rPr>
          <t>Dia 18</t>
        </r>
      </text>
    </comment>
    <comment ref="G26" authorId="0" shapeId="0">
      <text>
        <r>
          <rPr>
            <sz val="10"/>
            <rFont val="Arial"/>
            <family val="2"/>
          </rPr>
          <t>Dia 9</t>
        </r>
      </text>
    </comment>
    <comment ref="H26" authorId="0" shapeId="0">
      <text>
        <r>
          <rPr>
            <sz val="10"/>
            <rFont val="Arial"/>
            <family val="2"/>
          </rPr>
          <t>Dia 16</t>
        </r>
      </text>
    </comment>
    <comment ref="I26" authorId="0" shapeId="0">
      <text>
        <r>
          <rPr>
            <sz val="10"/>
            <rFont val="Arial"/>
            <family val="2"/>
          </rPr>
          <t>Dia 22</t>
        </r>
      </text>
    </comment>
    <comment ref="J26" authorId="0" shapeId="0">
      <text>
        <r>
          <rPr>
            <sz val="10"/>
            <rFont val="Arial"/>
            <family val="2"/>
          </rPr>
          <t>Dia 16</t>
        </r>
      </text>
    </comment>
    <comment ref="K26" authorId="0" shapeId="0">
      <text>
        <r>
          <rPr>
            <sz val="10"/>
            <rFont val="Arial"/>
            <family val="2"/>
          </rPr>
          <t>Dia 22</t>
        </r>
      </text>
    </comment>
    <comment ref="L26" authorId="0" shapeId="0">
      <text>
        <r>
          <rPr>
            <sz val="10"/>
            <rFont val="Arial"/>
            <family val="2"/>
          </rPr>
          <t>Dia 15</t>
        </r>
      </text>
    </comment>
    <comment ref="M26" authorId="0" shapeId="0">
      <text>
        <r>
          <rPr>
            <sz val="10"/>
            <rFont val="Arial"/>
            <family val="2"/>
          </rPr>
          <t>Dia 23</t>
        </r>
      </text>
    </comment>
    <comment ref="B27" authorId="0" shapeId="0">
      <text>
        <r>
          <rPr>
            <sz val="10"/>
            <rFont val="Arial"/>
            <family val="2"/>
          </rPr>
          <t>Dia 5</t>
        </r>
      </text>
    </comment>
    <comment ref="C27" authorId="0" shapeId="0">
      <text>
        <r>
          <rPr>
            <sz val="10"/>
            <rFont val="Arial"/>
            <family val="2"/>
          </rPr>
          <t>Dia 2</t>
        </r>
      </text>
    </comment>
    <comment ref="D27" authorId="0" shapeId="0">
      <text>
        <r>
          <rPr>
            <sz val="10"/>
            <rFont val="Arial"/>
            <family val="2"/>
          </rPr>
          <t>Dia 3</t>
        </r>
      </text>
    </comment>
    <comment ref="E27" authorId="0" shapeId="0">
      <text>
        <r>
          <rPr>
            <sz val="10"/>
            <rFont val="Arial"/>
            <family val="2"/>
          </rPr>
          <t>Dia 25</t>
        </r>
      </text>
    </comment>
    <comment ref="F27" authorId="0" shapeId="0">
      <text>
        <r>
          <rPr>
            <sz val="10"/>
            <rFont val="Arial"/>
            <family val="2"/>
          </rPr>
          <t>Dia 2</t>
        </r>
      </text>
    </comment>
    <comment ref="G27" authorId="0" shapeId="0">
      <text>
        <r>
          <rPr>
            <sz val="10"/>
            <rFont val="Arial"/>
            <family val="2"/>
          </rPr>
          <t>Dia 6</t>
        </r>
      </text>
    </comment>
    <comment ref="H27" authorId="0" shapeId="0">
      <text>
        <r>
          <rPr>
            <sz val="10"/>
            <rFont val="Arial"/>
            <family val="2"/>
          </rPr>
          <t>Dia 23</t>
        </r>
      </text>
    </comment>
    <comment ref="I27" authorId="0" shapeId="0">
      <text>
        <r>
          <rPr>
            <sz val="10"/>
            <rFont val="Arial"/>
            <family val="2"/>
          </rPr>
          <t>Dia 22</t>
        </r>
      </text>
    </comment>
    <comment ref="J27" authorId="0" shapeId="0">
      <text>
        <r>
          <rPr>
            <sz val="10"/>
            <rFont val="Arial"/>
            <family val="2"/>
          </rPr>
          <t>Dia 21</t>
        </r>
      </text>
    </comment>
    <comment ref="K27" authorId="0" shapeId="0">
      <text>
        <r>
          <rPr>
            <sz val="10"/>
            <rFont val="Arial"/>
            <family val="2"/>
          </rPr>
          <t>Dies 18 i 31</t>
        </r>
      </text>
    </comment>
    <comment ref="L27" authorId="0" shapeId="0">
      <text>
        <r>
          <rPr>
            <sz val="10"/>
            <rFont val="Arial"/>
            <family val="2"/>
          </rPr>
          <t>Dia 12</t>
        </r>
      </text>
    </comment>
    <comment ref="M27" authorId="0" shapeId="0">
      <text>
        <r>
          <rPr>
            <sz val="10"/>
            <rFont val="Arial"/>
            <family val="2"/>
          </rPr>
          <t>Dies 4,20 i 31</t>
        </r>
      </text>
    </comment>
    <comment ref="B28" authorId="0" shapeId="0">
      <text>
        <r>
          <rPr>
            <sz val="10"/>
            <rFont val="Arial"/>
            <family val="2"/>
          </rPr>
          <t>Dies 3,13 i 15</t>
        </r>
      </text>
    </comment>
    <comment ref="C28" authorId="0" shapeId="0">
      <text>
        <r>
          <rPr>
            <sz val="10"/>
            <rFont val="Arial"/>
            <family val="2"/>
          </rPr>
          <t>Dies 2,3 i 10</t>
        </r>
      </text>
    </comment>
    <comment ref="D28" authorId="0" shapeId="0">
      <text>
        <r>
          <rPr>
            <sz val="10"/>
            <rFont val="Arial"/>
            <family val="2"/>
          </rPr>
          <t>Dies 5 i 6</t>
        </r>
      </text>
    </comment>
    <comment ref="E28" authorId="0" shapeId="0">
      <text>
        <r>
          <rPr>
            <sz val="10"/>
            <rFont val="Arial"/>
            <family val="2"/>
          </rPr>
          <t>Diversos dirs</t>
        </r>
      </text>
    </comment>
    <comment ref="F28" authorId="0" shapeId="0">
      <text>
        <r>
          <rPr>
            <sz val="10"/>
            <rFont val="Arial"/>
            <family val="2"/>
          </rPr>
          <t xml:space="preserve">Dies 14 i 17 </t>
        </r>
      </text>
    </comment>
    <comment ref="G28" authorId="0" shapeId="0">
      <text>
        <r>
          <rPr>
            <sz val="10"/>
            <rFont val="Arial"/>
            <family val="2"/>
          </rPr>
          <t>Dies 12 i 18</t>
        </r>
      </text>
    </comment>
    <comment ref="H28" authorId="0" shapeId="0">
      <text>
        <r>
          <rPr>
            <sz val="10"/>
            <rFont val="Arial"/>
            <family val="2"/>
          </rPr>
          <t>Dia 30</t>
        </r>
      </text>
    </comment>
    <comment ref="I28" authorId="0" shapeId="0">
      <text>
        <r>
          <rPr>
            <sz val="10"/>
            <rFont val="Arial"/>
            <family val="2"/>
          </rPr>
          <t>Dia 2</t>
        </r>
      </text>
    </comment>
    <comment ref="J28" authorId="0" shapeId="0">
      <text>
        <r>
          <rPr>
            <sz val="10"/>
            <rFont val="Arial"/>
            <family val="2"/>
          </rPr>
          <t>Dia 21</t>
        </r>
      </text>
    </comment>
    <comment ref="K28" authorId="0" shapeId="0">
      <text>
        <r>
          <rPr>
            <sz val="10"/>
            <rFont val="Arial"/>
            <family val="2"/>
          </rPr>
          <t>Dia 21</t>
        </r>
      </text>
    </comment>
    <comment ref="L28" authorId="0" shapeId="0">
      <text>
        <r>
          <rPr>
            <sz val="10"/>
            <rFont val="Arial"/>
            <family val="2"/>
          </rPr>
          <t>Dies 26 i 27</t>
        </r>
      </text>
    </comment>
    <comment ref="M28" authorId="0" shapeId="0">
      <text>
        <r>
          <rPr>
            <sz val="10"/>
            <rFont val="Arial"/>
            <family val="2"/>
          </rPr>
          <t>Dia 31</t>
        </r>
      </text>
    </comment>
    <comment ref="B29" authorId="0" shapeId="0">
      <text>
        <r>
          <rPr>
            <sz val="10"/>
            <rFont val="Arial"/>
            <family val="2"/>
          </rPr>
          <t>Dia 17</t>
        </r>
      </text>
    </comment>
    <comment ref="C29" authorId="0" shapeId="0">
      <text>
        <r>
          <rPr>
            <sz val="10"/>
            <rFont val="Arial"/>
            <family val="2"/>
          </rPr>
          <t>Dia 14</t>
        </r>
      </text>
    </comment>
    <comment ref="D29" authorId="0" shapeId="0">
      <text>
        <r>
          <rPr>
            <sz val="10"/>
            <rFont val="Arial"/>
            <family val="2"/>
          </rPr>
          <t>Dia 26</t>
        </r>
      </text>
    </comment>
    <comment ref="E29" authorId="0" shapeId="0">
      <text>
        <r>
          <rPr>
            <sz val="10"/>
            <rFont val="Arial"/>
            <family val="2"/>
          </rPr>
          <t>Dia 10</t>
        </r>
      </text>
    </comment>
    <comment ref="F29" authorId="0" shapeId="0">
      <text>
        <r>
          <rPr>
            <sz val="10"/>
            <rFont val="Arial"/>
            <family val="2"/>
          </rPr>
          <t>Does 11 i 12</t>
        </r>
      </text>
    </comment>
    <comment ref="G29" authorId="0" shapeId="0">
      <text>
        <r>
          <rPr>
            <sz val="10"/>
            <rFont val="Arial"/>
            <family val="2"/>
          </rPr>
          <t>Dia 6</t>
        </r>
      </text>
    </comment>
    <comment ref="H29" authorId="0" shapeId="0">
      <text>
        <r>
          <rPr>
            <sz val="10"/>
            <rFont val="Arial"/>
            <family val="2"/>
          </rPr>
          <t>Dia 30</t>
        </r>
      </text>
    </comment>
    <comment ref="I29" authorId="0" shapeId="0">
      <text>
        <r>
          <rPr>
            <sz val="10"/>
            <rFont val="Arial"/>
            <family val="2"/>
          </rPr>
          <t>Dia 25</t>
        </r>
      </text>
    </comment>
    <comment ref="J29" authorId="0" shapeId="0">
      <text>
        <r>
          <rPr>
            <sz val="10"/>
            <rFont val="Arial"/>
            <family val="2"/>
          </rPr>
          <t>Dia 24</t>
        </r>
      </text>
    </comment>
    <comment ref="K29" authorId="0" shapeId="0">
      <text>
        <r>
          <rPr>
            <sz val="10"/>
            <rFont val="Arial"/>
            <family val="2"/>
          </rPr>
          <t>Dia 1</t>
        </r>
      </text>
    </comment>
    <comment ref="L29" authorId="0" shapeId="0">
      <text>
        <r>
          <rPr>
            <sz val="10"/>
            <rFont val="Arial"/>
            <family val="2"/>
          </rPr>
          <t>Dia 28</t>
        </r>
      </text>
    </comment>
    <comment ref="M29" authorId="0" shapeId="0">
      <text>
        <r>
          <rPr>
            <sz val="10"/>
            <rFont val="Arial"/>
            <family val="2"/>
          </rPr>
          <t>Dia 4</t>
        </r>
      </text>
    </comment>
    <comment ref="B30" authorId="0" shapeId="0">
      <text>
        <r>
          <rPr>
            <sz val="10"/>
            <rFont val="Arial"/>
            <family val="2"/>
          </rPr>
          <t>Dies 3 i 30</t>
        </r>
      </text>
    </comment>
    <comment ref="C30" authorId="0" shapeId="0">
      <text>
        <r>
          <rPr>
            <sz val="10"/>
            <rFont val="Arial"/>
            <family val="2"/>
          </rPr>
          <t>Dia 20</t>
        </r>
      </text>
    </comment>
    <comment ref="D30" authorId="0" shapeId="0">
      <text>
        <r>
          <rPr>
            <sz val="10"/>
            <rFont val="Arial"/>
            <family val="2"/>
          </rPr>
          <t>Dies 3 i 4</t>
        </r>
      </text>
    </comment>
    <comment ref="E30" authorId="0" shapeId="0">
      <text>
        <r>
          <rPr>
            <sz val="10"/>
            <rFont val="Arial"/>
            <family val="2"/>
          </rPr>
          <t>Dia 5</t>
        </r>
      </text>
    </comment>
    <comment ref="F30" authorId="0" shapeId="0">
      <text>
        <r>
          <rPr>
            <sz val="10"/>
            <rFont val="Arial"/>
            <family val="2"/>
          </rPr>
          <t>Dia 26</t>
        </r>
      </text>
    </comment>
    <comment ref="G30" authorId="0" shapeId="0">
      <text>
        <r>
          <rPr>
            <sz val="10"/>
            <rFont val="Arial"/>
            <family val="2"/>
          </rPr>
          <t>Dia 7</t>
        </r>
      </text>
    </comment>
    <comment ref="H30" authorId="0" shapeId="0">
      <text>
        <r>
          <rPr>
            <sz val="10"/>
            <rFont val="Arial"/>
            <family val="2"/>
          </rPr>
          <t>Dia 18</t>
        </r>
      </text>
    </comment>
    <comment ref="I30" authorId="0" shapeId="0">
      <text>
        <r>
          <rPr>
            <sz val="10"/>
            <rFont val="Arial"/>
            <family val="2"/>
          </rPr>
          <t>Dies 22 i 31</t>
        </r>
      </text>
    </comment>
    <comment ref="J30" authorId="0" shapeId="0">
      <text>
        <r>
          <rPr>
            <sz val="10"/>
            <rFont val="Arial"/>
            <family val="2"/>
          </rPr>
          <t>Dia 18</t>
        </r>
      </text>
    </comment>
    <comment ref="K30" authorId="0" shapeId="0">
      <text>
        <r>
          <rPr>
            <sz val="10"/>
            <rFont val="Arial"/>
            <family val="2"/>
          </rPr>
          <t>Dia 31</t>
        </r>
      </text>
    </comment>
    <comment ref="L30" authorId="0" shapeId="0">
      <text>
        <r>
          <rPr>
            <sz val="10"/>
            <rFont val="Arial"/>
            <family val="2"/>
          </rPr>
          <t>Dia 25</t>
        </r>
      </text>
    </comment>
    <comment ref="M30" authorId="0" shapeId="0">
      <text>
        <r>
          <rPr>
            <sz val="10"/>
            <rFont val="Arial"/>
            <family val="2"/>
          </rPr>
          <t>Dia 16</t>
        </r>
      </text>
    </comment>
    <comment ref="B31" authorId="0" shapeId="0">
      <text>
        <r>
          <rPr>
            <sz val="10"/>
            <rFont val="Arial"/>
            <family val="2"/>
          </rPr>
          <t>Dia 22</t>
        </r>
      </text>
    </comment>
    <comment ref="C31" authorId="0" shapeId="0">
      <text>
        <r>
          <rPr>
            <sz val="10"/>
            <rFont val="Arial"/>
            <family val="2"/>
          </rPr>
          <t>Dia 23</t>
        </r>
      </text>
    </comment>
    <comment ref="D31" authorId="0" shapeId="0">
      <text>
        <r>
          <rPr>
            <sz val="10"/>
            <rFont val="Arial"/>
            <family val="2"/>
          </rPr>
          <t>Dia 30</t>
        </r>
      </text>
    </comment>
    <comment ref="E31" authorId="0" shapeId="0">
      <text>
        <r>
          <rPr>
            <sz val="10"/>
            <rFont val="Arial"/>
            <family val="2"/>
          </rPr>
          <t>Dia 5</t>
        </r>
      </text>
    </comment>
    <comment ref="F31" authorId="0" shapeId="0">
      <text>
        <r>
          <rPr>
            <sz val="10"/>
            <rFont val="Arial"/>
            <family val="2"/>
          </rPr>
          <t>Dia 28</t>
        </r>
      </text>
    </comment>
    <comment ref="G31" authorId="0" shapeId="0">
      <text>
        <r>
          <rPr>
            <sz val="10"/>
            <rFont val="Arial"/>
            <family val="2"/>
          </rPr>
          <t>Dia 3</t>
        </r>
      </text>
    </comment>
    <comment ref="H31" authorId="0" shapeId="0">
      <text>
        <r>
          <rPr>
            <sz val="10"/>
            <rFont val="Arial"/>
            <family val="2"/>
          </rPr>
          <t>Dia 4</t>
        </r>
      </text>
    </comment>
    <comment ref="I31" authorId="0" shapeId="0">
      <text>
        <r>
          <rPr>
            <sz val="10"/>
            <rFont val="Arial"/>
            <family val="2"/>
          </rPr>
          <t>Dia 23</t>
        </r>
      </text>
    </comment>
    <comment ref="J31" authorId="0" shapeId="0">
      <text>
        <r>
          <rPr>
            <sz val="10"/>
            <rFont val="Arial"/>
            <family val="2"/>
          </rPr>
          <t>Dia 15</t>
        </r>
      </text>
    </comment>
    <comment ref="K31" authorId="0" shapeId="0">
      <text>
        <r>
          <rPr>
            <sz val="10"/>
            <rFont val="Arial"/>
            <family val="2"/>
          </rPr>
          <t>Dia 14</t>
        </r>
      </text>
    </comment>
    <comment ref="L31" authorId="0" shapeId="0">
      <text>
        <r>
          <rPr>
            <sz val="10"/>
            <rFont val="Arial"/>
            <family val="2"/>
          </rPr>
          <t>Dia 21</t>
        </r>
      </text>
    </comment>
    <comment ref="M31" authorId="0" shapeId="0">
      <text>
        <r>
          <rPr>
            <sz val="10"/>
            <rFont val="Arial"/>
            <family val="2"/>
          </rPr>
          <t>Dia 20</t>
        </r>
      </text>
    </comment>
    <comment ref="B32" authorId="0" shapeId="0">
      <text>
        <r>
          <rPr>
            <sz val="10"/>
            <rFont val="Arial"/>
            <family val="2"/>
          </rPr>
          <t>Dia 24</t>
        </r>
      </text>
    </comment>
    <comment ref="C32" authorId="0" shapeId="0">
      <text>
        <r>
          <rPr>
            <sz val="10"/>
            <rFont val="Arial"/>
            <family val="2"/>
          </rPr>
          <t>Dia 2</t>
        </r>
      </text>
    </comment>
    <comment ref="D32" authorId="0" shapeId="0">
      <text>
        <r>
          <rPr>
            <sz val="10"/>
            <rFont val="Arial"/>
            <family val="2"/>
          </rPr>
          <t>Dies 13,14 i 24</t>
        </r>
      </text>
    </comment>
    <comment ref="E32" authorId="0" shapeId="0">
      <text>
        <r>
          <rPr>
            <sz val="10"/>
            <rFont val="Arial"/>
            <family val="2"/>
          </rPr>
          <t>Dia 6</t>
        </r>
      </text>
    </comment>
    <comment ref="F32" authorId="0" shapeId="0">
      <text>
        <r>
          <rPr>
            <sz val="10"/>
            <rFont val="Arial"/>
            <family val="2"/>
          </rPr>
          <t>Dies 9 i 11</t>
        </r>
      </text>
    </comment>
    <comment ref="G32" authorId="0" shapeId="0">
      <text>
        <r>
          <rPr>
            <sz val="10"/>
            <rFont val="Arial"/>
            <family val="2"/>
          </rPr>
          <t>Dies 5 i 6</t>
        </r>
      </text>
    </comment>
    <comment ref="H32" authorId="0" shapeId="0">
      <text>
        <r>
          <rPr>
            <sz val="10"/>
            <rFont val="Arial"/>
            <family val="2"/>
          </rPr>
          <t>Dies 22 i 27</t>
        </r>
      </text>
    </comment>
    <comment ref="I32" authorId="0" shapeId="0">
      <text>
        <r>
          <rPr>
            <sz val="10"/>
            <rFont val="Arial"/>
            <family val="2"/>
          </rPr>
          <t>Dia 25</t>
        </r>
      </text>
    </comment>
    <comment ref="J32" authorId="0" shapeId="0">
      <text>
        <r>
          <rPr>
            <sz val="10"/>
            <rFont val="Arial"/>
            <family val="2"/>
          </rPr>
          <t>Dia 14</t>
        </r>
      </text>
    </comment>
    <comment ref="K32" authorId="0" shapeId="0">
      <text>
        <r>
          <rPr>
            <sz val="10"/>
            <rFont val="Arial"/>
            <family val="2"/>
          </rPr>
          <t>Dia 13</t>
        </r>
      </text>
    </comment>
    <comment ref="L32" authorId="0" shapeId="0">
      <text>
        <r>
          <rPr>
            <sz val="10"/>
            <rFont val="Arial"/>
            <family val="2"/>
          </rPr>
          <t>Dia 21</t>
        </r>
      </text>
    </comment>
    <comment ref="M32" authorId="0" shapeId="0">
      <text>
        <r>
          <rPr>
            <sz val="10"/>
            <rFont val="Arial"/>
            <family val="2"/>
          </rPr>
          <t>Dies 29 i 30
Dos dies seguits màxima sota zero</t>
        </r>
      </text>
    </comment>
    <comment ref="B33" authorId="0" shapeId="0">
      <text>
        <r>
          <rPr>
            <sz val="10"/>
            <rFont val="Arial"/>
            <family val="2"/>
          </rPr>
          <t>Dia 12</t>
        </r>
      </text>
    </comment>
    <comment ref="C33" authorId="0" shapeId="0">
      <text>
        <r>
          <rPr>
            <sz val="10"/>
            <rFont val="Arial"/>
            <family val="2"/>
          </rPr>
          <t>Dies 4, 14 i 22</t>
        </r>
      </text>
    </comment>
    <comment ref="D33" authorId="0" shapeId="0">
      <text>
        <r>
          <rPr>
            <sz val="10"/>
            <rFont val="Arial"/>
            <family val="2"/>
          </rPr>
          <t>Dia 30</t>
        </r>
      </text>
    </comment>
    <comment ref="E33" authorId="0" shapeId="0">
      <text>
        <r>
          <rPr>
            <sz val="10"/>
            <rFont val="Arial"/>
            <family val="2"/>
          </rPr>
          <t>Dia 19</t>
        </r>
      </text>
    </comment>
    <comment ref="G33" authorId="0" shapeId="0">
      <text>
        <r>
          <rPr>
            <sz val="10"/>
            <rFont val="Arial"/>
            <family val="2"/>
          </rPr>
          <t>Dia 3</t>
        </r>
      </text>
    </comment>
    <comment ref="H33" authorId="0" shapeId="0">
      <text>
        <r>
          <rPr>
            <sz val="10"/>
            <rFont val="Arial"/>
            <family val="2"/>
          </rPr>
          <t>Dia 29</t>
        </r>
      </text>
    </comment>
    <comment ref="I33" authorId="0" shapeId="0">
      <text>
        <r>
          <rPr>
            <sz val="10"/>
            <rFont val="Arial"/>
            <family val="2"/>
          </rPr>
          <t>Dia 30</t>
        </r>
      </text>
    </comment>
    <comment ref="J33" authorId="0" shapeId="0">
      <text>
        <r>
          <rPr>
            <sz val="10"/>
            <rFont val="Arial"/>
            <family val="2"/>
          </rPr>
          <t>Dia 23</t>
        </r>
      </text>
    </comment>
    <comment ref="K33" authorId="0" shapeId="0">
      <text>
        <r>
          <rPr>
            <sz val="10"/>
            <rFont val="Arial"/>
            <family val="2"/>
          </rPr>
          <t>Dia 7</t>
        </r>
      </text>
    </comment>
    <comment ref="L33" authorId="0" shapeId="0">
      <text>
        <r>
          <rPr>
            <sz val="10"/>
            <rFont val="Arial"/>
            <family val="2"/>
          </rPr>
          <t>Dia 29</t>
        </r>
      </text>
    </comment>
    <comment ref="M33" authorId="0" shapeId="0">
      <text>
        <r>
          <rPr>
            <sz val="10"/>
            <rFont val="Arial"/>
            <family val="2"/>
          </rPr>
          <t>Dia 2</t>
        </r>
      </text>
    </comment>
    <comment ref="B34" authorId="0" shapeId="0">
      <text>
        <r>
          <rPr>
            <sz val="10"/>
            <rFont val="Arial"/>
            <family val="2"/>
          </rPr>
          <t>Dies 12 i 19</t>
        </r>
      </text>
    </comment>
    <comment ref="C34" authorId="0" shapeId="0">
      <text>
        <r>
          <rPr>
            <sz val="10"/>
            <rFont val="Arial"/>
            <family val="2"/>
          </rPr>
          <t xml:space="preserve">Dia 12
</t>
        </r>
      </text>
    </comment>
    <comment ref="D34" authorId="0" shapeId="0">
      <text>
        <r>
          <rPr>
            <sz val="10"/>
            <rFont val="Arial"/>
            <family val="2"/>
          </rPr>
          <t>Dia 31</t>
        </r>
      </text>
    </comment>
    <comment ref="E34" authorId="0" shapeId="0">
      <text>
        <r>
          <rPr>
            <sz val="10"/>
            <rFont val="Arial"/>
            <family val="2"/>
          </rPr>
          <t>Dia 12</t>
        </r>
      </text>
    </comment>
    <comment ref="F34" authorId="0" shapeId="0">
      <text>
        <r>
          <rPr>
            <sz val="10"/>
            <rFont val="Arial"/>
            <family val="2"/>
          </rPr>
          <t>Dia 5</t>
        </r>
      </text>
    </comment>
    <comment ref="G34" authorId="0" shapeId="0">
      <text>
        <r>
          <rPr>
            <sz val="10"/>
            <rFont val="Arial"/>
            <family val="2"/>
          </rPr>
          <t>Dia 26</t>
        </r>
      </text>
    </comment>
    <comment ref="H34" authorId="0" shapeId="0">
      <text>
        <r>
          <rPr>
            <sz val="10"/>
            <rFont val="Arial"/>
            <family val="2"/>
          </rPr>
          <t>Dia 1</t>
        </r>
      </text>
    </comment>
    <comment ref="I34" authorId="0" shapeId="0">
      <text>
        <r>
          <rPr>
            <sz val="10"/>
            <rFont val="Arial"/>
            <family val="2"/>
          </rPr>
          <t>Dia 8</t>
        </r>
      </text>
    </comment>
    <comment ref="J34" authorId="0" shapeId="0">
      <text>
        <r>
          <rPr>
            <sz val="10"/>
            <rFont val="Arial"/>
            <family val="2"/>
          </rPr>
          <t>Dies 6 i 7</t>
        </r>
      </text>
    </comment>
    <comment ref="K34" authorId="0" shapeId="0">
      <text>
        <r>
          <rPr>
            <sz val="10"/>
            <rFont val="Arial"/>
            <family val="2"/>
          </rPr>
          <t>Dia 27</t>
        </r>
      </text>
    </comment>
    <comment ref="L34" authorId="0" shapeId="0">
      <text>
        <r>
          <rPr>
            <sz val="10"/>
            <rFont val="Arial"/>
            <family val="2"/>
          </rPr>
          <t>Dia 29</t>
        </r>
      </text>
    </comment>
    <comment ref="M34" authorId="0" shapeId="0">
      <text>
        <r>
          <rPr>
            <sz val="10"/>
            <rFont val="Arial"/>
            <family val="2"/>
          </rPr>
          <t>Dia 23
Dos dies màxima &lt;0. El dia 20 màxima -1</t>
        </r>
      </text>
    </comment>
    <comment ref="B35" authorId="0" shapeId="0">
      <text>
        <r>
          <rPr>
            <sz val="10"/>
            <rFont val="Arial"/>
            <family val="2"/>
          </rPr>
          <t>Dia 4</t>
        </r>
      </text>
    </comment>
    <comment ref="C35" authorId="0" shapeId="0">
      <text>
        <r>
          <rPr>
            <sz val="10"/>
            <rFont val="Arial"/>
            <family val="2"/>
          </rPr>
          <t>Dia 15</t>
        </r>
      </text>
    </comment>
    <comment ref="D35" authorId="0" shapeId="0">
      <text>
        <r>
          <rPr>
            <sz val="10"/>
            <rFont val="Arial"/>
            <family val="2"/>
          </rPr>
          <t>Dia 16</t>
        </r>
      </text>
    </comment>
    <comment ref="E35" authorId="0" shapeId="0">
      <text>
        <r>
          <rPr>
            <sz val="10"/>
            <rFont val="Arial"/>
            <family val="2"/>
          </rPr>
          <t>Dies 1 i 6</t>
        </r>
      </text>
    </comment>
    <comment ref="F35" authorId="0" shapeId="0">
      <text>
        <r>
          <rPr>
            <sz val="10"/>
            <rFont val="Arial"/>
            <family val="2"/>
          </rPr>
          <t>Dia 7</t>
        </r>
      </text>
    </comment>
    <comment ref="G35" authorId="0" shapeId="0">
      <text>
        <r>
          <rPr>
            <sz val="10"/>
            <rFont val="Arial"/>
            <family val="2"/>
          </rPr>
          <t>Dia 2</t>
        </r>
      </text>
    </comment>
    <comment ref="H35" authorId="0" shapeId="0">
      <text>
        <r>
          <rPr>
            <sz val="10"/>
            <rFont val="Arial"/>
            <family val="2"/>
          </rPr>
          <t>Dies 2 i 3</t>
        </r>
      </text>
    </comment>
    <comment ref="I35" authorId="0" shapeId="0">
      <text>
        <r>
          <rPr>
            <sz val="10"/>
            <rFont val="Arial"/>
            <family val="2"/>
          </rPr>
          <t>Dia 28</t>
        </r>
      </text>
    </comment>
    <comment ref="J35" authorId="0" shapeId="0">
      <text>
        <r>
          <rPr>
            <sz val="10"/>
            <rFont val="Arial"/>
            <family val="2"/>
          </rPr>
          <t>Dia 23</t>
        </r>
      </text>
    </comment>
    <comment ref="K35" authorId="0" shapeId="0">
      <text>
        <r>
          <rPr>
            <sz val="10"/>
            <rFont val="Arial"/>
            <family val="2"/>
          </rPr>
          <t>Dia 27</t>
        </r>
      </text>
    </comment>
    <comment ref="L35" authorId="0" shapeId="0">
      <text>
        <r>
          <rPr>
            <sz val="10"/>
            <rFont val="Arial"/>
            <family val="2"/>
          </rPr>
          <t>Dia 17</t>
        </r>
      </text>
    </comment>
    <comment ref="M35" authorId="0" shapeId="0">
      <text>
        <r>
          <rPr>
            <sz val="10"/>
            <rFont val="Arial"/>
            <family val="2"/>
          </rPr>
          <t>Dia 23</t>
        </r>
      </text>
    </comment>
    <comment ref="B36" authorId="0" shapeId="0">
      <text>
        <r>
          <rPr>
            <sz val="10"/>
            <rFont val="Arial"/>
            <family val="2"/>
          </rPr>
          <t>Dia 21
Dia 20 màxima -1</t>
        </r>
      </text>
    </comment>
    <comment ref="C36" authorId="0" shapeId="0">
      <text>
        <r>
          <rPr>
            <sz val="10"/>
            <rFont val="Arial"/>
            <family val="2"/>
          </rPr>
          <t>Dia 21</t>
        </r>
      </text>
    </comment>
    <comment ref="D36" authorId="0" shapeId="0">
      <text>
        <r>
          <rPr>
            <sz val="10"/>
            <rFont val="Arial"/>
            <family val="2"/>
          </rPr>
          <t>Dia 16</t>
        </r>
      </text>
    </comment>
    <comment ref="E36" authorId="0" shapeId="0">
      <text>
        <r>
          <rPr>
            <sz val="10"/>
            <rFont val="Arial"/>
            <family val="2"/>
          </rPr>
          <t>Dies 7,9,15 i 17</t>
        </r>
      </text>
    </comment>
    <comment ref="F36" authorId="0" shapeId="0">
      <text>
        <r>
          <rPr>
            <sz val="10"/>
            <rFont val="Arial"/>
            <family val="2"/>
          </rPr>
          <t>Dia 1</t>
        </r>
      </text>
    </comment>
    <comment ref="G36" authorId="0" shapeId="0">
      <text>
        <r>
          <rPr>
            <sz val="10"/>
            <rFont val="Arial"/>
            <family val="2"/>
          </rPr>
          <t>Dia 9</t>
        </r>
      </text>
    </comment>
    <comment ref="H36" authorId="0" shapeId="0">
      <text>
        <r>
          <rPr>
            <sz val="10"/>
            <rFont val="Arial"/>
            <family val="2"/>
          </rPr>
          <t>Dia 16</t>
        </r>
      </text>
    </comment>
    <comment ref="I36" authorId="0" shapeId="0">
      <text>
        <r>
          <rPr>
            <sz val="10"/>
            <rFont val="Arial"/>
            <family val="2"/>
          </rPr>
          <t>Dia 14</t>
        </r>
      </text>
    </comment>
    <comment ref="J36" authorId="0" shapeId="0">
      <text>
        <r>
          <rPr>
            <sz val="10"/>
            <rFont val="Arial"/>
            <family val="2"/>
          </rPr>
          <t>Dia 20</t>
        </r>
      </text>
    </comment>
    <comment ref="K36" authorId="0" shapeId="0">
      <text>
        <r>
          <rPr>
            <sz val="10"/>
            <rFont val="Arial"/>
            <family val="2"/>
          </rPr>
          <t>Dia 18</t>
        </r>
      </text>
    </comment>
    <comment ref="L36" authorId="0" shapeId="0">
      <text>
        <r>
          <rPr>
            <sz val="10"/>
            <rFont val="Arial"/>
            <family val="2"/>
          </rPr>
          <t>Dia 6</t>
        </r>
      </text>
    </comment>
    <comment ref="M36" authorId="0" shapeId="0">
      <text>
        <r>
          <rPr>
            <sz val="10"/>
            <rFont val="Arial"/>
            <family val="2"/>
          </rPr>
          <t>Dies 3 i 6</t>
        </r>
      </text>
    </comment>
    <comment ref="B37" authorId="0" shapeId="0">
      <text>
        <r>
          <rPr>
            <sz val="10"/>
            <rFont val="Arial"/>
            <family val="2"/>
          </rPr>
          <t>Dia 4</t>
        </r>
      </text>
    </comment>
    <comment ref="C37" authorId="0" shapeId="0">
      <text>
        <r>
          <rPr>
            <sz val="10"/>
            <rFont val="Arial"/>
            <family val="2"/>
          </rPr>
          <t>Dia 20</t>
        </r>
      </text>
    </comment>
    <comment ref="D37" authorId="0" shapeId="0">
      <text>
        <r>
          <rPr>
            <sz val="10"/>
            <rFont val="Arial"/>
            <family val="2"/>
          </rPr>
          <t>Dia 15</t>
        </r>
      </text>
    </comment>
    <comment ref="E37" authorId="0" shapeId="0">
      <text>
        <r>
          <rPr>
            <sz val="10"/>
            <rFont val="Arial"/>
            <family val="2"/>
          </rPr>
          <t>Dies 21,22,23,24,26 i 27</t>
        </r>
      </text>
    </comment>
    <comment ref="F37" authorId="0" shapeId="0">
      <text>
        <r>
          <rPr>
            <sz val="10"/>
            <rFont val="Arial"/>
            <family val="2"/>
          </rPr>
          <t>Dia 10</t>
        </r>
      </text>
    </comment>
    <comment ref="G37" authorId="0" shapeId="0">
      <text>
        <r>
          <rPr>
            <sz val="10"/>
            <rFont val="Arial"/>
            <family val="2"/>
          </rPr>
          <t>Dies 27 i 28</t>
        </r>
      </text>
    </comment>
    <comment ref="H37" authorId="0" shapeId="0">
      <text>
        <r>
          <rPr>
            <sz val="10"/>
            <rFont val="Arial"/>
            <family val="2"/>
          </rPr>
          <t>Dia 10</t>
        </r>
      </text>
    </comment>
    <comment ref="I37" authorId="0" shapeId="0">
      <text>
        <r>
          <rPr>
            <sz val="10"/>
            <rFont val="Arial"/>
            <family val="2"/>
          </rPr>
          <t>Dia 2</t>
        </r>
      </text>
    </comment>
    <comment ref="J37" authorId="0" shapeId="0">
      <text>
        <r>
          <rPr>
            <sz val="10"/>
            <rFont val="Arial"/>
            <family val="2"/>
          </rPr>
          <t>Dies 24 i 28</t>
        </r>
      </text>
    </comment>
    <comment ref="K37" authorId="0" shapeId="0">
      <text>
        <r>
          <rPr>
            <sz val="10"/>
            <rFont val="Arial"/>
            <family val="2"/>
          </rPr>
          <t>Dia 21</t>
        </r>
      </text>
    </comment>
    <comment ref="L37" authorId="0" shapeId="0">
      <text>
        <r>
          <rPr>
            <sz val="10"/>
            <rFont val="Arial"/>
            <family val="2"/>
          </rPr>
          <t>Dia 30</t>
        </r>
      </text>
    </comment>
    <comment ref="M37" authorId="0" shapeId="0">
      <text>
        <r>
          <rPr>
            <sz val="10"/>
            <rFont val="Arial"/>
            <family val="2"/>
          </rPr>
          <t>Dies 23 i 28</t>
        </r>
      </text>
    </comment>
    <comment ref="B38" authorId="0" shapeId="0">
      <text>
        <r>
          <rPr>
            <sz val="10"/>
            <rFont val="Arial"/>
            <family val="2"/>
          </rPr>
          <t>Dia 27</t>
        </r>
      </text>
    </comment>
    <comment ref="C38" authorId="0" shapeId="0">
      <text>
        <r>
          <rPr>
            <sz val="10"/>
            <rFont val="Arial"/>
            <family val="2"/>
          </rPr>
          <t>Dia 22</t>
        </r>
      </text>
    </comment>
    <comment ref="D38" authorId="0" shapeId="0">
      <text>
        <r>
          <rPr>
            <sz val="10"/>
            <rFont val="Arial"/>
            <family val="2"/>
          </rPr>
          <t>Dia 28</t>
        </r>
      </text>
    </comment>
    <comment ref="E38" authorId="0" shapeId="0">
      <text>
        <r>
          <rPr>
            <sz val="10"/>
            <rFont val="Arial"/>
            <family val="2"/>
          </rPr>
          <t>Dia 1</t>
        </r>
      </text>
    </comment>
    <comment ref="F38" authorId="0" shapeId="0">
      <text>
        <r>
          <rPr>
            <sz val="10"/>
            <rFont val="Arial"/>
            <family val="2"/>
          </rPr>
          <t>Dia 7</t>
        </r>
      </text>
    </comment>
    <comment ref="G38" authorId="0" shapeId="0">
      <text>
        <r>
          <rPr>
            <sz val="10"/>
            <rFont val="Arial"/>
            <family val="2"/>
          </rPr>
          <t>Dia 1</t>
        </r>
      </text>
    </comment>
    <comment ref="H38" authorId="0" shapeId="0">
      <text>
        <r>
          <rPr>
            <sz val="10"/>
            <rFont val="Arial"/>
            <family val="2"/>
          </rPr>
          <t>Dies 30 i 31</t>
        </r>
      </text>
    </comment>
    <comment ref="I38" authorId="0" shapeId="0">
      <text>
        <r>
          <rPr>
            <sz val="10"/>
            <rFont val="Arial"/>
            <family val="2"/>
          </rPr>
          <t>Dia 28</t>
        </r>
      </text>
    </comment>
    <comment ref="J38" authorId="0" shapeId="0">
      <text>
        <r>
          <rPr>
            <sz val="10"/>
            <rFont val="Arial"/>
            <family val="2"/>
          </rPr>
          <t>Dia 1</t>
        </r>
      </text>
    </comment>
    <comment ref="K38" authorId="0" shapeId="0">
      <text>
        <r>
          <rPr>
            <sz val="10"/>
            <rFont val="Arial"/>
            <family val="2"/>
          </rPr>
          <t>Dia 24</t>
        </r>
      </text>
    </comment>
    <comment ref="L38" authorId="0" shapeId="0">
      <text>
        <r>
          <rPr>
            <sz val="10"/>
            <rFont val="Arial"/>
            <family val="2"/>
          </rPr>
          <t>Dia 27</t>
        </r>
      </text>
    </comment>
    <comment ref="M38" authorId="0" shapeId="0">
      <text>
        <r>
          <rPr>
            <sz val="10"/>
            <rFont val="Arial"/>
            <family val="2"/>
          </rPr>
          <t>Dia 1</t>
        </r>
      </text>
    </comment>
    <comment ref="B39" authorId="0" shapeId="0">
      <text>
        <r>
          <rPr>
            <sz val="10"/>
            <rFont val="Arial"/>
            <family val="2"/>
          </rPr>
          <t>Dia 2</t>
        </r>
      </text>
    </comment>
    <comment ref="C39" authorId="0" shapeId="0">
      <text>
        <r>
          <rPr>
            <sz val="10"/>
            <rFont val="Arial"/>
            <family val="2"/>
          </rPr>
          <t>Dies 13 i 14</t>
        </r>
      </text>
    </comment>
    <comment ref="D39" authorId="0" shapeId="0">
      <text>
        <r>
          <rPr>
            <sz val="10"/>
            <rFont val="Arial"/>
            <family val="2"/>
          </rPr>
          <t>Dies 4 i 26</t>
        </r>
      </text>
    </comment>
    <comment ref="E39" authorId="0" shapeId="0">
      <text>
        <r>
          <rPr>
            <sz val="10"/>
            <rFont val="Arial"/>
            <family val="2"/>
          </rPr>
          <t>Dia 2</t>
        </r>
      </text>
    </comment>
    <comment ref="F39" authorId="0" shapeId="0">
      <text>
        <r>
          <rPr>
            <sz val="10"/>
            <rFont val="Arial"/>
            <family val="2"/>
          </rPr>
          <t>Dia 22</t>
        </r>
      </text>
    </comment>
    <comment ref="G39" authorId="0" shapeId="0">
      <text>
        <r>
          <rPr>
            <sz val="10"/>
            <rFont val="Arial"/>
            <family val="2"/>
          </rPr>
          <t>Dia 18</t>
        </r>
      </text>
    </comment>
    <comment ref="H39" authorId="0" shapeId="0">
      <text>
        <r>
          <rPr>
            <sz val="10"/>
            <rFont val="Arial"/>
            <family val="2"/>
          </rPr>
          <t>Dia 2</t>
        </r>
      </text>
    </comment>
    <comment ref="I39" authorId="0" shapeId="0">
      <text>
        <r>
          <rPr>
            <sz val="10"/>
            <rFont val="Arial"/>
            <family val="2"/>
          </rPr>
          <t>Dia 23</t>
        </r>
      </text>
    </comment>
    <comment ref="J39" authorId="0" shapeId="0">
      <text>
        <r>
          <rPr>
            <sz val="10"/>
            <rFont val="Arial"/>
            <family val="2"/>
          </rPr>
          <t>Dxia 17</t>
        </r>
      </text>
    </comment>
    <comment ref="K39" authorId="0" shapeId="0">
      <text>
        <r>
          <rPr>
            <sz val="10"/>
            <rFont val="Arial"/>
            <family val="2"/>
          </rPr>
          <t>Dia 31</t>
        </r>
      </text>
    </comment>
    <comment ref="L39" authorId="0" shapeId="0">
      <text>
        <r>
          <rPr>
            <sz val="10"/>
            <rFont val="Arial"/>
            <family val="2"/>
          </rPr>
          <t>Dies 21 i 23</t>
        </r>
      </text>
    </comment>
    <comment ref="M39" authorId="0" shapeId="0">
      <text>
        <r>
          <rPr>
            <sz val="10"/>
            <rFont val="Arial"/>
            <family val="2"/>
          </rPr>
          <t>Dia 12</t>
        </r>
      </text>
    </comment>
    <comment ref="B40" authorId="0" shapeId="0">
      <text>
        <r>
          <rPr>
            <sz val="10"/>
            <rFont val="Arial"/>
            <family val="2"/>
          </rPr>
          <t>Diaa 4</t>
        </r>
      </text>
    </comment>
    <comment ref="C40" authorId="0" shapeId="0">
      <text>
        <r>
          <rPr>
            <sz val="10"/>
            <rFont val="Arial"/>
            <family val="2"/>
          </rPr>
          <t>Dia 24</t>
        </r>
      </text>
    </comment>
    <comment ref="D40" authorId="0" shapeId="0">
      <text>
        <r>
          <rPr>
            <sz val="10"/>
            <rFont val="Arial"/>
            <family val="2"/>
          </rPr>
          <t>Dia 1</t>
        </r>
      </text>
    </comment>
    <comment ref="E40" authorId="0" shapeId="0">
      <text>
        <r>
          <rPr>
            <sz val="10"/>
            <rFont val="Arial"/>
            <family val="2"/>
          </rPr>
          <t>Dia 5</t>
        </r>
      </text>
    </comment>
    <comment ref="F40" authorId="0" shapeId="0">
      <text>
        <r>
          <rPr>
            <sz val="10"/>
            <rFont val="Arial"/>
            <family val="2"/>
          </rPr>
          <t>Dia 23</t>
        </r>
      </text>
    </comment>
    <comment ref="G40" authorId="0" shapeId="0">
      <text>
        <r>
          <rPr>
            <sz val="10"/>
            <rFont val="Arial"/>
            <family val="2"/>
          </rPr>
          <t>Dia 7</t>
        </r>
      </text>
    </comment>
    <comment ref="H40" authorId="0" shapeId="0">
      <text>
        <r>
          <rPr>
            <sz val="10"/>
            <rFont val="Arial"/>
            <family val="2"/>
          </rPr>
          <t>Dia 7</t>
        </r>
      </text>
    </comment>
    <comment ref="I40" authorId="0" shapeId="0">
      <text>
        <r>
          <rPr>
            <sz val="10"/>
            <rFont val="Arial"/>
            <family val="2"/>
          </rPr>
          <t>Dia 11</t>
        </r>
      </text>
    </comment>
    <comment ref="J40" authorId="0" shapeId="0">
      <text>
        <r>
          <rPr>
            <sz val="10"/>
            <rFont val="Arial"/>
            <family val="2"/>
          </rPr>
          <t>Dia 30</t>
        </r>
      </text>
    </comment>
    <comment ref="K40" authorId="0" shapeId="0">
      <text>
        <r>
          <rPr>
            <sz val="10"/>
            <rFont val="Arial"/>
            <family val="2"/>
          </rPr>
          <t>Dies 6 i 22</t>
        </r>
      </text>
    </comment>
    <comment ref="L40" authorId="0" shapeId="0">
      <text>
        <r>
          <rPr>
            <sz val="10"/>
            <rFont val="Arial"/>
            <family val="2"/>
          </rPr>
          <t>Dies 3,16 i 30</t>
        </r>
      </text>
    </comment>
    <comment ref="M40" authorId="0" shapeId="0">
      <text>
        <r>
          <rPr>
            <sz val="10"/>
            <rFont val="Arial"/>
            <family val="2"/>
          </rPr>
          <t>Dies 26 i 27</t>
        </r>
      </text>
    </comment>
    <comment ref="B41" authorId="0" shapeId="0">
      <text>
        <r>
          <rPr>
            <sz val="10"/>
            <rFont val="Arial"/>
            <family val="2"/>
          </rPr>
          <t>Dies 14 i 16
11 dies màximes &lt;0
Dia 5  -1
Dia 6  -2
Dia 7  -2
Dia 8  -4
Dia 9  -3
Dia 10  -1
Dia 13  -1
Dia 14  -5
Dia 15  -4
Dia 16  -5
Dia 17  -1</t>
        </r>
      </text>
    </comment>
    <comment ref="C41" authorId="0" shapeId="0">
      <text>
        <r>
          <rPr>
            <sz val="10"/>
            <rFont val="Arial"/>
            <family val="2"/>
          </rPr>
          <t>Dia 22</t>
        </r>
      </text>
    </comment>
    <comment ref="D41" authorId="0" shapeId="0">
      <text>
        <r>
          <rPr>
            <sz val="10"/>
            <rFont val="Arial"/>
            <family val="2"/>
          </rPr>
          <t>Dia 20</t>
        </r>
      </text>
    </comment>
    <comment ref="E41" authorId="0" shapeId="0">
      <text>
        <r>
          <rPr>
            <sz val="10"/>
            <rFont val="Arial"/>
            <family val="2"/>
          </rPr>
          <t>Dia 23</t>
        </r>
      </text>
    </comment>
    <comment ref="F41" authorId="0" shapeId="0">
      <text>
        <r>
          <rPr>
            <sz val="10"/>
            <rFont val="Arial"/>
            <family val="2"/>
          </rPr>
          <t>Dia 8</t>
        </r>
      </text>
    </comment>
    <comment ref="G41" authorId="0" shapeId="0">
      <text>
        <r>
          <rPr>
            <sz val="10"/>
            <rFont val="Arial"/>
            <family val="2"/>
          </rPr>
          <t>Dia 17</t>
        </r>
      </text>
    </comment>
    <comment ref="H41" authorId="0" shapeId="0">
      <text>
        <r>
          <rPr>
            <sz val="10"/>
            <rFont val="Arial"/>
            <family val="2"/>
          </rPr>
          <t>Dia 31</t>
        </r>
      </text>
    </comment>
    <comment ref="I41" authorId="0" shapeId="0">
      <text>
        <r>
          <rPr>
            <sz val="10"/>
            <rFont val="Arial"/>
            <family val="2"/>
          </rPr>
          <t>Dia 26</t>
        </r>
      </text>
    </comment>
    <comment ref="J41" authorId="0" shapeId="0">
      <text>
        <r>
          <rPr>
            <sz val="10"/>
            <rFont val="Arial"/>
            <family val="2"/>
          </rPr>
          <t>Dies 16,20,27 i 28</t>
        </r>
      </text>
    </comment>
    <comment ref="K41" authorId="0" shapeId="0">
      <text>
        <r>
          <rPr>
            <sz val="10"/>
            <rFont val="Arial"/>
            <family val="2"/>
          </rPr>
          <t>Dies 25 i 26</t>
        </r>
      </text>
    </comment>
    <comment ref="L41" authorId="0" shapeId="0">
      <text>
        <r>
          <rPr>
            <sz val="10"/>
            <rFont val="Arial"/>
            <family val="2"/>
          </rPr>
          <t>Dia 20</t>
        </r>
      </text>
    </comment>
    <comment ref="M41" authorId="0" shapeId="0">
      <text>
        <r>
          <rPr>
            <sz val="10"/>
            <rFont val="Arial"/>
            <family val="2"/>
          </rPr>
          <t>Dia 31</t>
        </r>
      </text>
    </comment>
    <comment ref="B42" authorId="0" shapeId="0">
      <text>
        <r>
          <rPr>
            <sz val="10"/>
            <rFont val="Arial"/>
            <family val="2"/>
          </rPr>
          <t>Dia 1</t>
        </r>
      </text>
    </comment>
    <comment ref="C42" authorId="0" shapeId="0">
      <text>
        <r>
          <rPr>
            <sz val="10"/>
            <rFont val="Arial"/>
            <family val="2"/>
          </rPr>
          <t>Dia 7</t>
        </r>
      </text>
    </comment>
    <comment ref="D42" authorId="0" shapeId="0">
      <text>
        <r>
          <rPr>
            <sz val="10"/>
            <rFont val="Arial"/>
            <family val="2"/>
          </rPr>
          <t>Dia 1</t>
        </r>
      </text>
    </comment>
    <comment ref="E42" authorId="0" shapeId="0">
      <text>
        <r>
          <rPr>
            <sz val="10"/>
            <rFont val="Arial"/>
            <family val="2"/>
          </rPr>
          <t>Dia 12</t>
        </r>
      </text>
    </comment>
    <comment ref="F42" authorId="0" shapeId="0">
      <text>
        <r>
          <rPr>
            <sz val="10"/>
            <rFont val="Arial"/>
            <family val="2"/>
          </rPr>
          <t>Dia 3</t>
        </r>
      </text>
    </comment>
    <comment ref="G42" authorId="0" shapeId="0">
      <text>
        <r>
          <rPr>
            <sz val="10"/>
            <rFont val="Arial"/>
            <family val="2"/>
          </rPr>
          <t>Dia 7</t>
        </r>
      </text>
    </comment>
    <comment ref="H42" authorId="0" shapeId="0">
      <text>
        <r>
          <rPr>
            <sz val="10"/>
            <rFont val="Arial"/>
            <family val="2"/>
          </rPr>
          <t>Dia 12</t>
        </r>
      </text>
    </comment>
    <comment ref="I42" authorId="0" shapeId="0">
      <text>
        <r>
          <rPr>
            <sz val="10"/>
            <rFont val="Arial"/>
            <family val="2"/>
          </rPr>
          <t>Dia 28</t>
        </r>
      </text>
    </comment>
    <comment ref="J42" authorId="0" shapeId="0">
      <text>
        <r>
          <rPr>
            <sz val="10"/>
            <rFont val="Arial"/>
            <family val="2"/>
          </rPr>
          <t>Dies 27 i 28</t>
        </r>
      </text>
    </comment>
    <comment ref="K42" authorId="0" shapeId="0">
      <text>
        <r>
          <rPr>
            <sz val="10"/>
            <rFont val="Arial"/>
            <family val="2"/>
          </rPr>
          <t>Dies 24 i 30</t>
        </r>
      </text>
    </comment>
    <comment ref="L42" authorId="0" shapeId="0">
      <text>
        <r>
          <rPr>
            <sz val="10"/>
            <rFont val="Arial"/>
            <family val="2"/>
          </rPr>
          <t>Dies 20,21 i 23</t>
        </r>
      </text>
    </comment>
    <comment ref="M42" authorId="0" shapeId="0">
      <text>
        <r>
          <rPr>
            <sz val="10"/>
            <rFont val="Arial"/>
            <family val="2"/>
          </rPr>
          <t>Dies 15 ,24 i 25</t>
        </r>
      </text>
    </comment>
    <comment ref="B43" authorId="0" shapeId="0">
      <text>
        <r>
          <rPr>
            <sz val="10"/>
            <rFont val="Arial"/>
            <family val="2"/>
          </rPr>
          <t>Dia 14</t>
        </r>
      </text>
    </comment>
    <comment ref="C43" authorId="0" shapeId="0">
      <text>
        <r>
          <rPr>
            <sz val="10"/>
            <rFont val="Arial"/>
            <family val="2"/>
          </rPr>
          <t>Dia 18</t>
        </r>
      </text>
    </comment>
    <comment ref="D43" authorId="0" shapeId="0">
      <text>
        <r>
          <rPr>
            <sz val="10"/>
            <rFont val="Arial"/>
            <family val="2"/>
          </rPr>
          <t>Dies 6,10 i 12</t>
        </r>
      </text>
    </comment>
    <comment ref="E43" authorId="0" shapeId="0">
      <text>
        <r>
          <rPr>
            <sz val="10"/>
            <rFont val="Arial"/>
            <family val="2"/>
          </rPr>
          <t>Dia 3</t>
        </r>
      </text>
    </comment>
    <comment ref="F43" authorId="0" shapeId="0">
      <text>
        <r>
          <rPr>
            <sz val="10"/>
            <rFont val="Arial"/>
            <family val="2"/>
          </rPr>
          <t>Dia 19</t>
        </r>
      </text>
    </comment>
    <comment ref="G43" authorId="0" shapeId="0">
      <text>
        <r>
          <rPr>
            <sz val="10"/>
            <rFont val="Arial"/>
            <family val="2"/>
          </rPr>
          <t>Dies 10 i 15</t>
        </r>
      </text>
    </comment>
    <comment ref="H43" authorId="0" shapeId="0">
      <text>
        <r>
          <rPr>
            <sz val="10"/>
            <rFont val="Arial"/>
            <family val="2"/>
          </rPr>
          <t>Dia 21</t>
        </r>
      </text>
    </comment>
    <comment ref="I43" authorId="0" shapeId="0">
      <text>
        <r>
          <rPr>
            <sz val="10"/>
            <rFont val="Arial"/>
            <family val="2"/>
          </rPr>
          <t>Dia 27</t>
        </r>
      </text>
    </comment>
    <comment ref="J43" authorId="0" shapeId="0">
      <text>
        <r>
          <rPr>
            <sz val="10"/>
            <rFont val="Arial"/>
            <family val="2"/>
          </rPr>
          <t>Dia 29</t>
        </r>
      </text>
    </comment>
    <comment ref="K43" authorId="0" shapeId="0">
      <text>
        <r>
          <rPr>
            <sz val="10"/>
            <rFont val="Arial"/>
            <family val="2"/>
          </rPr>
          <t>Dies 11 i 22</t>
        </r>
      </text>
    </comment>
    <comment ref="L43" authorId="0" shapeId="0">
      <text>
        <r>
          <rPr>
            <sz val="10"/>
            <rFont val="Arial"/>
            <family val="2"/>
          </rPr>
          <t>Dia 25</t>
        </r>
      </text>
    </comment>
    <comment ref="M43" authorId="0" shapeId="0">
      <text>
        <r>
          <rPr>
            <sz val="10"/>
            <rFont val="Arial"/>
            <family val="2"/>
          </rPr>
          <t>Dia 25</t>
        </r>
      </text>
    </comment>
    <comment ref="B44" authorId="0" shapeId="0">
      <text>
        <r>
          <rPr>
            <sz val="10"/>
            <rFont val="Arial"/>
            <family val="2"/>
          </rPr>
          <t>Dia 2</t>
        </r>
      </text>
    </comment>
    <comment ref="C44" authorId="0" shapeId="0">
      <text>
        <r>
          <rPr>
            <sz val="10"/>
            <rFont val="Arial"/>
            <family val="2"/>
          </rPr>
          <t>Dies 25 i 26</t>
        </r>
      </text>
    </comment>
    <comment ref="D44" authorId="0" shapeId="0">
      <text>
        <r>
          <rPr>
            <sz val="10"/>
            <rFont val="Arial"/>
            <family val="2"/>
          </rPr>
          <t>Dia 4</t>
        </r>
      </text>
    </comment>
    <comment ref="E44" authorId="0" shapeId="0">
      <text>
        <r>
          <rPr>
            <sz val="10"/>
            <rFont val="Arial"/>
            <family val="2"/>
          </rPr>
          <t>Dia 3</t>
        </r>
      </text>
    </comment>
    <comment ref="F44" authorId="0" shapeId="0">
      <text>
        <r>
          <rPr>
            <sz val="10"/>
            <rFont val="Arial"/>
            <family val="2"/>
          </rPr>
          <t>Dia 4</t>
        </r>
      </text>
    </comment>
    <comment ref="G44" authorId="0" shapeId="0">
      <text>
        <r>
          <rPr>
            <sz val="10"/>
            <rFont val="Arial"/>
            <family val="2"/>
          </rPr>
          <t>Dia 7</t>
        </r>
      </text>
    </comment>
    <comment ref="H44" authorId="0" shapeId="0">
      <text>
        <r>
          <rPr>
            <sz val="10"/>
            <rFont val="Arial"/>
            <family val="2"/>
          </rPr>
          <t>Dies 3 i 4</t>
        </r>
      </text>
    </comment>
    <comment ref="I44" authorId="0" shapeId="0">
      <text>
        <r>
          <rPr>
            <sz val="10"/>
            <rFont val="Arial"/>
            <family val="2"/>
          </rPr>
          <t>Dia 21</t>
        </r>
      </text>
    </comment>
    <comment ref="J44" authorId="0" shapeId="0">
      <text>
        <r>
          <rPr>
            <sz val="10"/>
            <rFont val="Arial"/>
            <family val="2"/>
          </rPr>
          <t>Dia 30</t>
        </r>
      </text>
    </comment>
    <comment ref="K44" authorId="0" shapeId="0">
      <text>
        <r>
          <rPr>
            <sz val="10"/>
            <rFont val="Arial"/>
            <family val="2"/>
          </rPr>
          <t>Dia 18</t>
        </r>
      </text>
    </comment>
    <comment ref="L44" authorId="0" shapeId="0">
      <text>
        <r>
          <rPr>
            <sz val="10"/>
            <rFont val="Arial"/>
            <family val="2"/>
          </rPr>
          <t>Dies 20 i 22</t>
        </r>
      </text>
    </comment>
    <comment ref="M44" authorId="0" shapeId="0">
      <text>
        <r>
          <rPr>
            <sz val="10"/>
            <rFont val="Arial"/>
            <family val="2"/>
          </rPr>
          <t>Dia 18</t>
        </r>
      </text>
    </comment>
    <comment ref="B45" authorId="0" shapeId="0">
      <text>
        <r>
          <rPr>
            <sz val="10"/>
            <rFont val="Arial"/>
            <family val="2"/>
          </rPr>
          <t>Dia 21</t>
        </r>
      </text>
    </comment>
    <comment ref="C45" authorId="0" shapeId="0">
      <text>
        <r>
          <rPr>
            <sz val="10"/>
            <rFont val="Arial"/>
            <family val="2"/>
          </rPr>
          <t>Dia 25</t>
        </r>
      </text>
    </comment>
    <comment ref="D45" authorId="0" shapeId="0">
      <text>
        <r>
          <rPr>
            <sz val="10"/>
            <rFont val="Arial"/>
            <family val="2"/>
          </rPr>
          <t>Dia 18</t>
        </r>
      </text>
    </comment>
    <comment ref="E45" authorId="0" shapeId="0">
      <text>
        <r>
          <rPr>
            <sz val="10"/>
            <rFont val="Arial"/>
            <family val="2"/>
          </rPr>
          <t>Dia 26</t>
        </r>
      </text>
    </comment>
    <comment ref="F45" authorId="0" shapeId="0">
      <text>
        <r>
          <rPr>
            <sz val="10"/>
            <rFont val="Arial"/>
            <family val="2"/>
          </rPr>
          <t>Dia 13</t>
        </r>
      </text>
    </comment>
    <comment ref="G45" authorId="0" shapeId="0">
      <text>
        <r>
          <rPr>
            <sz val="10"/>
            <rFont val="Arial"/>
            <family val="2"/>
          </rPr>
          <t>Dia 3</t>
        </r>
      </text>
    </comment>
    <comment ref="H45" authorId="0" shapeId="0">
      <text>
        <r>
          <rPr>
            <sz val="10"/>
            <rFont val="Arial"/>
            <family val="2"/>
          </rPr>
          <t>Dia 4</t>
        </r>
      </text>
    </comment>
    <comment ref="I45" authorId="0" shapeId="0">
      <text>
        <r>
          <rPr>
            <sz val="10"/>
            <rFont val="Arial"/>
            <family val="2"/>
          </rPr>
          <t>Dia 31</t>
        </r>
      </text>
    </comment>
    <comment ref="J45" authorId="0" shapeId="0">
      <text>
        <r>
          <rPr>
            <sz val="10"/>
            <rFont val="Arial"/>
            <family val="2"/>
          </rPr>
          <t>Dia 8</t>
        </r>
      </text>
    </comment>
    <comment ref="K45" authorId="0" shapeId="0">
      <text>
        <r>
          <rPr>
            <sz val="10"/>
            <rFont val="Arial"/>
            <family val="2"/>
          </rPr>
          <t>Dia 12</t>
        </r>
      </text>
    </comment>
    <comment ref="L45" authorId="0" shapeId="0">
      <text>
        <r>
          <rPr>
            <sz val="10"/>
            <rFont val="Arial"/>
            <family val="2"/>
          </rPr>
          <t>Dies 18 i 25</t>
        </r>
      </text>
    </comment>
    <comment ref="M45" authorId="0" shapeId="0">
      <text>
        <r>
          <rPr>
            <sz val="10"/>
            <rFont val="Arial"/>
            <family val="2"/>
          </rPr>
          <t>Dia 23</t>
        </r>
      </text>
    </comment>
    <comment ref="B46" authorId="0" shapeId="0">
      <text>
        <r>
          <rPr>
            <sz val="10"/>
            <rFont val="Arial"/>
            <family val="2"/>
          </rPr>
          <t>Dia 9</t>
        </r>
      </text>
    </comment>
    <comment ref="C46" authorId="0" shapeId="0">
      <text>
        <r>
          <rPr>
            <sz val="10"/>
            <rFont val="Arial"/>
            <family val="2"/>
          </rPr>
          <t>Dia 10</t>
        </r>
      </text>
    </comment>
    <comment ref="D46" authorId="0" shapeId="0">
      <text>
        <r>
          <rPr>
            <sz val="10"/>
            <rFont val="Arial"/>
            <family val="2"/>
          </rPr>
          <t>Dia 2</t>
        </r>
      </text>
    </comment>
    <comment ref="E46" authorId="0" shapeId="0">
      <text>
        <r>
          <rPr>
            <sz val="10"/>
            <rFont val="Arial"/>
            <family val="2"/>
          </rPr>
          <t>Dia 21</t>
        </r>
      </text>
    </comment>
    <comment ref="F46" authorId="0" shapeId="0">
      <text>
        <r>
          <rPr>
            <sz val="10"/>
            <rFont val="Arial"/>
            <family val="2"/>
          </rPr>
          <t>Dia 24</t>
        </r>
      </text>
    </comment>
    <comment ref="G46" authorId="0" shapeId="0">
      <text>
        <r>
          <rPr>
            <sz val="10"/>
            <rFont val="Arial"/>
            <family val="2"/>
          </rPr>
          <t>Dia 11</t>
        </r>
      </text>
    </comment>
    <comment ref="H46" authorId="0" shapeId="0">
      <text>
        <r>
          <rPr>
            <sz val="10"/>
            <rFont val="Arial"/>
            <family val="2"/>
          </rPr>
          <t>Dia 3</t>
        </r>
      </text>
    </comment>
    <comment ref="I46" authorId="0" shapeId="0">
      <text>
        <r>
          <rPr>
            <sz val="10"/>
            <rFont val="Arial"/>
            <family val="2"/>
          </rPr>
          <t>Dia 30</t>
        </r>
      </text>
    </comment>
    <comment ref="J46" authorId="0" shapeId="0">
      <text>
        <r>
          <rPr>
            <sz val="10"/>
            <rFont val="Arial"/>
            <family val="2"/>
          </rPr>
          <t>Dia 25</t>
        </r>
      </text>
    </comment>
    <comment ref="K46" authorId="0" shapeId="0">
      <text>
        <r>
          <rPr>
            <sz val="10"/>
            <rFont val="Arial"/>
            <family val="2"/>
          </rPr>
          <t>Dia 28</t>
        </r>
      </text>
    </comment>
    <comment ref="L46" authorId="0" shapeId="0">
      <text>
        <r>
          <rPr>
            <sz val="10"/>
            <rFont val="Arial"/>
            <family val="2"/>
          </rPr>
          <t>Dies 23 i 27</t>
        </r>
      </text>
    </comment>
    <comment ref="M46" authorId="0" shapeId="0">
      <text>
        <r>
          <rPr>
            <sz val="10"/>
            <rFont val="Arial"/>
            <family val="2"/>
          </rPr>
          <t>Dia 20</t>
        </r>
      </text>
    </comment>
    <comment ref="B47" authorId="0" shapeId="0">
      <text>
        <r>
          <rPr>
            <sz val="10"/>
            <rFont val="Arial"/>
            <family val="2"/>
          </rPr>
          <t>Dia 18</t>
        </r>
      </text>
    </comment>
    <comment ref="C47" authorId="0" shapeId="0">
      <text>
        <r>
          <rPr>
            <sz val="10"/>
            <rFont val="Arial"/>
            <family val="2"/>
          </rPr>
          <t>Dia 2</t>
        </r>
      </text>
    </comment>
    <comment ref="D47" authorId="0" shapeId="0">
      <text>
        <r>
          <rPr>
            <sz val="10"/>
            <rFont val="Arial"/>
            <family val="2"/>
          </rPr>
          <t>Dia 1</t>
        </r>
      </text>
    </comment>
    <comment ref="E47" authorId="0" shapeId="0">
      <text>
        <r>
          <rPr>
            <sz val="10"/>
            <rFont val="Arial"/>
            <family val="2"/>
          </rPr>
          <t>Dies 4 i 25</t>
        </r>
      </text>
    </comment>
    <comment ref="F47" authorId="0" shapeId="0">
      <text>
        <r>
          <rPr>
            <sz val="10"/>
            <rFont val="Arial"/>
            <family val="2"/>
          </rPr>
          <t>Dia 8</t>
        </r>
      </text>
    </comment>
    <comment ref="G47" authorId="0" shapeId="0">
      <text>
        <r>
          <rPr>
            <sz val="10"/>
            <rFont val="Arial"/>
            <family val="2"/>
          </rPr>
          <t>Dia 17</t>
        </r>
      </text>
    </comment>
    <comment ref="H47" authorId="0" shapeId="0">
      <text>
        <r>
          <rPr>
            <sz val="10"/>
            <rFont val="Arial"/>
            <family val="2"/>
          </rPr>
          <t>Dia 2</t>
        </r>
      </text>
    </comment>
    <comment ref="I47" authorId="0" shapeId="0">
      <text>
        <r>
          <rPr>
            <sz val="10"/>
            <rFont val="Arial"/>
            <family val="2"/>
          </rPr>
          <t>Dia 8</t>
        </r>
      </text>
    </comment>
    <comment ref="J47" authorId="0" shapeId="0">
      <text>
        <r>
          <rPr>
            <sz val="10"/>
            <rFont val="Arial"/>
            <family val="2"/>
          </rPr>
          <t>Dia 29</t>
        </r>
      </text>
    </comment>
    <comment ref="K47" authorId="0" shapeId="0">
      <text>
        <r>
          <rPr>
            <sz val="10"/>
            <rFont val="Arial"/>
            <family val="2"/>
          </rPr>
          <t>Dies 19,21,22 i 30</t>
        </r>
      </text>
    </comment>
    <comment ref="L47" authorId="0" shapeId="0">
      <text>
        <r>
          <rPr>
            <sz val="10"/>
            <rFont val="Arial"/>
            <family val="2"/>
          </rPr>
          <t>Dia 22</t>
        </r>
      </text>
    </comment>
    <comment ref="M47" authorId="0" shapeId="0">
      <text>
        <r>
          <rPr>
            <sz val="10"/>
            <rFont val="Arial"/>
            <family val="2"/>
          </rPr>
          <t>Dia 31</t>
        </r>
      </text>
    </comment>
    <comment ref="B48" authorId="0" shapeId="0">
      <text>
        <r>
          <rPr>
            <sz val="10"/>
            <rFont val="Arial"/>
            <family val="2"/>
          </rPr>
          <t>Dia 20</t>
        </r>
      </text>
    </comment>
    <comment ref="C48" authorId="0" shapeId="0">
      <text>
        <r>
          <rPr>
            <sz val="10"/>
            <rFont val="Arial"/>
            <family val="2"/>
          </rPr>
          <t>Dia 19</t>
        </r>
      </text>
    </comment>
    <comment ref="D48" authorId="0" shapeId="0">
      <text>
        <r>
          <rPr>
            <sz val="10"/>
            <rFont val="Arial"/>
            <family val="2"/>
          </rPr>
          <t>Dia 26</t>
        </r>
      </text>
    </comment>
    <comment ref="E48" authorId="0" shapeId="0">
      <text>
        <r>
          <rPr>
            <sz val="10"/>
            <rFont val="Arial"/>
            <family val="2"/>
          </rPr>
          <t>Dia 7</t>
        </r>
      </text>
    </comment>
    <comment ref="F48" authorId="0" shapeId="0">
      <text>
        <r>
          <rPr>
            <sz val="10"/>
            <rFont val="Arial"/>
            <family val="2"/>
          </rPr>
          <t>Dia 2</t>
        </r>
      </text>
    </comment>
    <comment ref="G48" authorId="0" shapeId="0">
      <text>
        <r>
          <rPr>
            <sz val="10"/>
            <rFont val="Arial"/>
            <family val="2"/>
          </rPr>
          <t>Dia 22</t>
        </r>
      </text>
    </comment>
    <comment ref="H48" authorId="0" shapeId="0">
      <text>
        <r>
          <rPr>
            <sz val="10"/>
            <rFont val="Arial"/>
            <family val="2"/>
          </rPr>
          <t>Dia 10</t>
        </r>
      </text>
    </comment>
    <comment ref="I48" authorId="0" shapeId="0">
      <text>
        <r>
          <rPr>
            <sz val="10"/>
            <rFont val="Arial"/>
            <family val="2"/>
          </rPr>
          <t>Dia 9</t>
        </r>
      </text>
    </comment>
    <comment ref="J48" authorId="0" shapeId="0">
      <text>
        <r>
          <rPr>
            <sz val="10"/>
            <rFont val="Arial"/>
            <family val="2"/>
          </rPr>
          <t>Dia 27</t>
        </r>
      </text>
    </comment>
    <comment ref="K48" authorId="0" shapeId="0">
      <text>
        <r>
          <rPr>
            <sz val="10"/>
            <rFont val="Arial"/>
            <family val="2"/>
          </rPr>
          <t>Dia 31</t>
        </r>
      </text>
    </comment>
    <comment ref="L48" authorId="0" shapeId="0">
      <text>
        <r>
          <rPr>
            <sz val="10"/>
            <rFont val="Arial"/>
            <family val="2"/>
          </rPr>
          <t>Dies 1 i 13</t>
        </r>
      </text>
    </comment>
    <comment ref="M48" authorId="0" shapeId="0">
      <text>
        <r>
          <rPr>
            <sz val="10"/>
            <rFont val="Arial"/>
            <family val="2"/>
          </rPr>
          <t>Dia 11</t>
        </r>
      </text>
    </comment>
    <comment ref="B49" authorId="0" shapeId="0">
      <text>
        <r>
          <rPr>
            <sz val="10"/>
            <rFont val="Arial"/>
            <family val="2"/>
          </rPr>
          <t>Dia 3</t>
        </r>
      </text>
    </comment>
    <comment ref="C49" authorId="0" shapeId="0">
      <text>
        <r>
          <rPr>
            <sz val="10"/>
            <rFont val="Arial"/>
            <family val="2"/>
          </rPr>
          <t>Dia 24</t>
        </r>
      </text>
    </comment>
    <comment ref="D49" authorId="0" shapeId="0">
      <text>
        <r>
          <rPr>
            <sz val="10"/>
            <rFont val="Arial"/>
            <family val="2"/>
          </rPr>
          <t>Dia 1</t>
        </r>
      </text>
    </comment>
    <comment ref="E49" authorId="0" shapeId="0">
      <text>
        <r>
          <rPr>
            <sz val="10"/>
            <rFont val="Arial"/>
            <family val="2"/>
          </rPr>
          <t>Dia 4</t>
        </r>
      </text>
    </comment>
    <comment ref="F49" authorId="0" shapeId="0">
      <text>
        <r>
          <rPr>
            <sz val="10"/>
            <rFont val="Arial"/>
            <family val="2"/>
          </rPr>
          <t>Dia 1</t>
        </r>
      </text>
    </comment>
    <comment ref="G49" authorId="0" shapeId="0">
      <text>
        <r>
          <rPr>
            <sz val="10"/>
            <rFont val="Arial"/>
            <family val="2"/>
          </rPr>
          <t>Dia 23</t>
        </r>
      </text>
    </comment>
    <comment ref="H49" authorId="0" shapeId="0">
      <text>
        <r>
          <rPr>
            <sz val="10"/>
            <rFont val="Arial"/>
            <family val="2"/>
          </rPr>
          <t>Dia 1</t>
        </r>
      </text>
    </comment>
    <comment ref="I49" authorId="0" shapeId="0">
      <text>
        <r>
          <rPr>
            <sz val="10"/>
            <rFont val="Arial"/>
            <family val="2"/>
          </rPr>
          <t>Dia 27</t>
        </r>
      </text>
    </comment>
    <comment ref="J49" authorId="0" shapeId="0">
      <text>
        <r>
          <rPr>
            <sz val="10"/>
            <rFont val="Arial"/>
            <family val="2"/>
          </rPr>
          <t>Dia 27</t>
        </r>
      </text>
    </comment>
    <comment ref="K49" authorId="0" shapeId="0">
      <text>
        <r>
          <rPr>
            <sz val="10"/>
            <rFont val="Arial"/>
            <family val="2"/>
          </rPr>
          <t>Dia 25</t>
        </r>
      </text>
    </comment>
    <comment ref="L49" authorId="0" shapeId="0">
      <text>
        <r>
          <rPr>
            <sz val="10"/>
            <rFont val="Arial"/>
            <family val="2"/>
          </rPr>
          <t>Dia 21</t>
        </r>
      </text>
    </comment>
    <comment ref="M49" authorId="0" shapeId="0">
      <text>
        <r>
          <rPr>
            <sz val="10"/>
            <rFont val="Arial"/>
            <family val="2"/>
          </rPr>
          <t>Dies 14 i 15</t>
        </r>
      </text>
    </comment>
    <comment ref="B50" authorId="0" shapeId="0">
      <text>
        <r>
          <rPr>
            <sz val="10"/>
            <rFont val="Arial"/>
            <family val="2"/>
          </rPr>
          <t>Dia 7</t>
        </r>
      </text>
    </comment>
    <comment ref="C50" authorId="0" shapeId="0">
      <text>
        <r>
          <rPr>
            <sz val="10"/>
            <rFont val="Arial"/>
            <family val="2"/>
          </rPr>
          <t>Dia 4</t>
        </r>
      </text>
    </comment>
    <comment ref="D50" authorId="0" shapeId="0">
      <text>
        <r>
          <rPr>
            <sz val="10"/>
            <rFont val="Arial"/>
            <family val="2"/>
          </rPr>
          <t>Dia 13</t>
        </r>
      </text>
    </comment>
    <comment ref="E50" authorId="0" shapeId="0">
      <text>
        <r>
          <rPr>
            <sz val="10"/>
            <rFont val="Arial"/>
            <family val="2"/>
          </rPr>
          <t>Dia 15</t>
        </r>
      </text>
    </comment>
    <comment ref="F50" authorId="0" shapeId="0">
      <text>
        <r>
          <rPr>
            <sz val="10"/>
            <rFont val="Arial"/>
            <family val="2"/>
          </rPr>
          <t>Dia 8</t>
        </r>
      </text>
    </comment>
    <comment ref="G50" authorId="0" shapeId="0">
      <text>
        <r>
          <rPr>
            <sz val="10"/>
            <rFont val="Arial"/>
            <family val="2"/>
          </rPr>
          <t>Dia 26</t>
        </r>
      </text>
    </comment>
    <comment ref="H50" authorId="0" shapeId="0">
      <text>
        <r>
          <rPr>
            <sz val="10"/>
            <rFont val="Arial"/>
            <family val="2"/>
          </rPr>
          <t>Dia 7</t>
        </r>
      </text>
    </comment>
    <comment ref="I50" authorId="0" shapeId="0">
      <text>
        <r>
          <rPr>
            <sz val="10"/>
            <rFont val="Arial"/>
            <family val="2"/>
          </rPr>
          <t>Dia 1</t>
        </r>
      </text>
    </comment>
    <comment ref="J50" authorId="0" shapeId="0">
      <text>
        <r>
          <rPr>
            <sz val="10"/>
            <rFont val="Arial"/>
            <family val="2"/>
          </rPr>
          <t>Dia 21</t>
        </r>
      </text>
    </comment>
    <comment ref="K50" authorId="0" shapeId="0">
      <text>
        <r>
          <rPr>
            <sz val="10"/>
            <rFont val="Arial"/>
            <family val="2"/>
          </rPr>
          <t>Dia 28</t>
        </r>
      </text>
    </comment>
    <comment ref="L50" authorId="0" shapeId="0">
      <text>
        <r>
          <rPr>
            <sz val="10"/>
            <rFont val="Arial"/>
            <family val="2"/>
          </rPr>
          <t>Dia 6</t>
        </r>
      </text>
    </comment>
    <comment ref="M50" authorId="0" shapeId="0">
      <text>
        <r>
          <rPr>
            <sz val="10"/>
            <rFont val="Arial"/>
            <family val="2"/>
          </rPr>
          <t>Dia 26</t>
        </r>
      </text>
    </comment>
    <comment ref="B51" authorId="0" shapeId="0">
      <text>
        <r>
          <rPr>
            <sz val="10"/>
            <rFont val="Arial"/>
            <family val="2"/>
          </rPr>
          <t>Dia 4</t>
        </r>
      </text>
    </comment>
    <comment ref="C51" authorId="0" shapeId="0">
      <text>
        <r>
          <rPr>
            <sz val="10"/>
            <rFont val="Arial"/>
            <family val="2"/>
          </rPr>
          <t>Dia 22</t>
        </r>
      </text>
    </comment>
    <comment ref="D51" authorId="0" shapeId="0">
      <text>
        <r>
          <rPr>
            <sz val="10"/>
            <rFont val="Arial"/>
            <family val="2"/>
          </rPr>
          <t>Dia 4</t>
        </r>
      </text>
    </comment>
    <comment ref="E51" authorId="0" shapeId="0">
      <text>
        <r>
          <rPr>
            <sz val="10"/>
            <rFont val="Arial"/>
            <family val="2"/>
          </rPr>
          <t>Dia 20</t>
        </r>
      </text>
    </comment>
    <comment ref="F51" authorId="0" shapeId="0">
      <text>
        <r>
          <rPr>
            <sz val="10"/>
            <rFont val="Arial"/>
            <family val="2"/>
          </rPr>
          <t>Dia 12</t>
        </r>
      </text>
    </comment>
    <comment ref="G51" authorId="0" shapeId="0">
      <text>
        <r>
          <rPr>
            <sz val="10"/>
            <rFont val="Arial"/>
            <family val="2"/>
          </rPr>
          <t>Dia 9</t>
        </r>
      </text>
    </comment>
    <comment ref="H51" authorId="0" shapeId="0">
      <text>
        <r>
          <rPr>
            <sz val="10"/>
            <rFont val="Arial"/>
            <family val="2"/>
          </rPr>
          <t>Dia 4</t>
        </r>
      </text>
    </comment>
    <comment ref="I51" authorId="0" shapeId="0">
      <text>
        <r>
          <rPr>
            <sz val="10"/>
            <rFont val="Arial"/>
            <family val="2"/>
          </rPr>
          <t>Dia 31</t>
        </r>
      </text>
    </comment>
    <comment ref="J51" authorId="0" shapeId="0">
      <text>
        <r>
          <rPr>
            <sz val="10"/>
            <rFont val="Arial"/>
            <family val="2"/>
          </rPr>
          <t>Dires 19,20,25 i 29</t>
        </r>
      </text>
    </comment>
    <comment ref="K51" authorId="0" shapeId="0">
      <text>
        <r>
          <rPr>
            <sz val="10"/>
            <rFont val="Arial"/>
            <family val="2"/>
          </rPr>
          <t>Dia 24</t>
        </r>
      </text>
    </comment>
    <comment ref="L51" authorId="0" shapeId="0">
      <text>
        <r>
          <rPr>
            <sz val="10"/>
            <rFont val="Arial"/>
            <family val="2"/>
          </rPr>
          <t>Dia 27</t>
        </r>
      </text>
    </comment>
    <comment ref="M51" authorId="0" shapeId="0">
      <text>
        <r>
          <rPr>
            <sz val="10"/>
            <rFont val="Arial"/>
            <family val="2"/>
          </rPr>
          <t>Dia 14</t>
        </r>
      </text>
    </comment>
    <comment ref="B52" authorId="0" shapeId="0">
      <text>
        <r>
          <rPr>
            <sz val="10"/>
            <rFont val="Arial"/>
            <family val="2"/>
          </rPr>
          <t>Dia 25</t>
        </r>
      </text>
    </comment>
    <comment ref="C52" authorId="0" shapeId="0">
      <text>
        <r>
          <rPr>
            <sz val="10"/>
            <rFont val="Arial"/>
            <family val="2"/>
          </rPr>
          <t>Dia 21</t>
        </r>
      </text>
    </comment>
    <comment ref="D52" authorId="0" shapeId="0">
      <text>
        <r>
          <rPr>
            <sz val="10"/>
            <rFont val="Arial"/>
            <family val="2"/>
          </rPr>
          <t>Dia 6</t>
        </r>
      </text>
    </comment>
    <comment ref="E52" authorId="0" shapeId="0">
      <text>
        <r>
          <rPr>
            <sz val="10"/>
            <rFont val="Arial"/>
            <family val="2"/>
          </rPr>
          <t>Dia 1</t>
        </r>
      </text>
    </comment>
    <comment ref="F52" authorId="0" shapeId="0">
      <text>
        <r>
          <rPr>
            <sz val="10"/>
            <rFont val="Arial"/>
            <family val="2"/>
          </rPr>
          <t>Dia 11</t>
        </r>
      </text>
    </comment>
    <comment ref="G52" authorId="0" shapeId="0">
      <text>
        <r>
          <rPr>
            <sz val="10"/>
            <rFont val="Arial"/>
            <family val="2"/>
          </rPr>
          <t>Dia 25</t>
        </r>
      </text>
    </comment>
    <comment ref="H52" authorId="0" shapeId="0">
      <text>
        <r>
          <rPr>
            <sz val="10"/>
            <rFont val="Arial"/>
            <family val="2"/>
          </rPr>
          <t>Dia 2</t>
        </r>
      </text>
    </comment>
    <comment ref="I52" authorId="0" shapeId="0">
      <text>
        <r>
          <rPr>
            <sz val="10"/>
            <rFont val="Arial"/>
            <family val="2"/>
          </rPr>
          <t>Dia 30</t>
        </r>
      </text>
    </comment>
    <comment ref="J52" authorId="0" shapeId="0">
      <text>
        <r>
          <rPr>
            <sz val="10"/>
            <rFont val="Arial"/>
            <family val="2"/>
          </rPr>
          <t>Dies 12 i 17</t>
        </r>
      </text>
    </comment>
    <comment ref="K52" authorId="0" shapeId="0">
      <text>
        <r>
          <rPr>
            <sz val="10"/>
            <rFont val="Arial"/>
            <family val="2"/>
          </rPr>
          <t>Dia 14</t>
        </r>
      </text>
    </comment>
    <comment ref="L52" authorId="0" shapeId="0">
      <text>
        <r>
          <rPr>
            <sz val="10"/>
            <rFont val="Arial"/>
            <family val="2"/>
          </rPr>
          <t>Dia 15</t>
        </r>
      </text>
    </comment>
    <comment ref="M52" authorId="0" shapeId="0">
      <text>
        <r>
          <rPr>
            <sz val="10"/>
            <rFont val="Arial"/>
            <family val="2"/>
          </rPr>
          <t>Dies 30 i 31</t>
        </r>
      </text>
    </comment>
    <comment ref="B53" authorId="0" shapeId="0">
      <text>
        <r>
          <rPr>
            <sz val="10"/>
            <rFont val="Arial"/>
            <family val="2"/>
          </rPr>
          <t>Dia 8</t>
        </r>
      </text>
    </comment>
    <comment ref="C53" authorId="0" shapeId="0">
      <text>
        <r>
          <rPr>
            <sz val="10"/>
            <rFont val="Arial"/>
            <family val="2"/>
          </rPr>
          <t>Dia 4</t>
        </r>
      </text>
    </comment>
    <comment ref="D53" authorId="0" shapeId="0">
      <text>
        <r>
          <rPr>
            <sz val="10"/>
            <rFont val="Arial"/>
            <family val="2"/>
          </rPr>
          <t>Dia 25</t>
        </r>
      </text>
    </comment>
    <comment ref="E53" authorId="0" shapeId="0">
      <text>
        <r>
          <rPr>
            <sz val="10"/>
            <rFont val="Arial"/>
            <family val="2"/>
          </rPr>
          <t>Dia 18</t>
        </r>
      </text>
    </comment>
    <comment ref="F53" authorId="0" shapeId="0">
      <text>
        <r>
          <rPr>
            <sz val="10"/>
            <rFont val="Arial"/>
            <family val="2"/>
          </rPr>
          <t>Dia 7</t>
        </r>
      </text>
    </comment>
    <comment ref="G53" authorId="0" shapeId="0">
      <text>
        <r>
          <rPr>
            <sz val="10"/>
            <rFont val="Arial"/>
            <family val="2"/>
          </rPr>
          <t>Dia 28</t>
        </r>
      </text>
    </comment>
    <comment ref="H53" authorId="0" shapeId="0">
      <text>
        <r>
          <rPr>
            <sz val="10"/>
            <rFont val="Arial"/>
            <family val="2"/>
          </rPr>
          <t>Dia 2</t>
        </r>
      </text>
    </comment>
    <comment ref="I53" authorId="0" shapeId="0">
      <text>
        <r>
          <rPr>
            <sz val="10"/>
            <rFont val="Arial"/>
            <family val="2"/>
          </rPr>
          <t>Dia 11</t>
        </r>
      </text>
    </comment>
    <comment ref="J53" authorId="0" shapeId="0">
      <text>
        <r>
          <rPr>
            <sz val="10"/>
            <rFont val="Arial"/>
            <family val="2"/>
          </rPr>
          <t>Dia 14</t>
        </r>
      </text>
    </comment>
    <comment ref="K53" authorId="0" shapeId="0">
      <text>
        <r>
          <rPr>
            <sz val="10"/>
            <rFont val="Arial"/>
            <family val="2"/>
          </rPr>
          <t>Dia 29</t>
        </r>
      </text>
    </comment>
    <comment ref="L53" authorId="0" shapeId="0">
      <text>
        <r>
          <rPr>
            <sz val="10"/>
            <rFont val="Arial"/>
            <family val="2"/>
          </rPr>
          <t>Dies 12 i 29</t>
        </r>
      </text>
    </comment>
    <comment ref="M53" authorId="0" shapeId="0">
      <text>
        <r>
          <rPr>
            <sz val="10"/>
            <rFont val="Arial"/>
            <family val="2"/>
          </rPr>
          <t>Dia 28</t>
        </r>
      </text>
    </comment>
    <comment ref="B54" authorId="0" shapeId="0">
      <text>
        <r>
          <rPr>
            <sz val="10"/>
            <rFont val="Arial"/>
            <family val="2"/>
          </rPr>
          <t>Dia 25</t>
        </r>
      </text>
    </comment>
    <comment ref="C54" authorId="0" shapeId="0">
      <text>
        <r>
          <rPr>
            <sz val="10"/>
            <rFont val="Arial"/>
            <family val="2"/>
          </rPr>
          <t>Dies 2 i 5</t>
        </r>
      </text>
    </comment>
    <comment ref="D54" authorId="0" shapeId="0">
      <text>
        <r>
          <rPr>
            <sz val="10"/>
            <rFont val="Arial"/>
            <family val="2"/>
          </rPr>
          <t>Dia 11</t>
        </r>
      </text>
    </comment>
    <comment ref="E54" authorId="0" shapeId="0">
      <text>
        <r>
          <rPr>
            <sz val="10"/>
            <rFont val="Arial"/>
            <family val="2"/>
          </rPr>
          <t>Dia 11</t>
        </r>
      </text>
    </comment>
    <comment ref="F54" authorId="0" shapeId="0">
      <text>
        <r>
          <rPr>
            <sz val="10"/>
            <rFont val="Arial"/>
            <family val="2"/>
          </rPr>
          <t>Dia 1</t>
        </r>
      </text>
    </comment>
    <comment ref="G54" authorId="0" shapeId="0">
      <text>
        <r>
          <rPr>
            <sz val="10"/>
            <rFont val="Arial"/>
            <family val="2"/>
          </rPr>
          <t>Dia 14</t>
        </r>
      </text>
    </comment>
    <comment ref="H54" authorId="0" shapeId="0">
      <text>
        <r>
          <rPr>
            <sz val="10"/>
            <rFont val="Arial"/>
            <family val="2"/>
          </rPr>
          <t>Dia 14</t>
        </r>
      </text>
    </comment>
    <comment ref="I54" authorId="0" shapeId="0">
      <text>
        <r>
          <rPr>
            <sz val="10"/>
            <rFont val="Arial"/>
            <family val="2"/>
          </rPr>
          <t>Dia 2</t>
        </r>
      </text>
    </comment>
    <comment ref="J54" authorId="0" shapeId="0">
      <text>
        <r>
          <rPr>
            <sz val="10"/>
            <rFont val="Arial"/>
            <family val="2"/>
          </rPr>
          <t>Dia 23</t>
        </r>
      </text>
    </comment>
    <comment ref="K54" authorId="0" shapeId="0">
      <text>
        <r>
          <rPr>
            <sz val="10"/>
            <rFont val="Arial"/>
            <family val="2"/>
          </rPr>
          <t>Dia 19</t>
        </r>
      </text>
    </comment>
    <comment ref="L54" authorId="0" shapeId="0">
      <text>
        <r>
          <rPr>
            <sz val="10"/>
            <rFont val="Arial"/>
            <family val="2"/>
          </rPr>
          <t>Dia 22</t>
        </r>
      </text>
    </comment>
    <comment ref="M54" authorId="0" shapeId="0">
      <text>
        <r>
          <rPr>
            <sz val="10"/>
            <rFont val="Arial"/>
            <family val="2"/>
          </rPr>
          <t>Dia 7</t>
        </r>
      </text>
    </comment>
    <comment ref="B55" authorId="0" shapeId="0">
      <text>
        <r>
          <rPr>
            <sz val="10"/>
            <rFont val="Arial"/>
            <family val="2"/>
          </rPr>
          <t>Dia 11</t>
        </r>
      </text>
    </comment>
    <comment ref="C55" authorId="0" shapeId="0">
      <text>
        <r>
          <rPr>
            <sz val="10"/>
            <rFont val="Arial"/>
            <family val="2"/>
          </rPr>
          <t>Dia 1</t>
        </r>
      </text>
    </comment>
    <comment ref="D55" authorId="0" shapeId="0">
      <text>
        <r>
          <rPr>
            <sz val="10"/>
            <rFont val="Arial"/>
            <family val="2"/>
          </rPr>
          <t>Dia 26</t>
        </r>
      </text>
    </comment>
    <comment ref="E55" authorId="0" shapeId="0">
      <text>
        <r>
          <rPr>
            <sz val="10"/>
            <rFont val="Arial"/>
            <family val="2"/>
          </rPr>
          <t>Dia 15</t>
        </r>
      </text>
    </comment>
    <comment ref="F55" authorId="0" shapeId="0">
      <text>
        <r>
          <rPr>
            <sz val="10"/>
            <rFont val="Arial"/>
            <family val="2"/>
          </rPr>
          <t>Dia 17</t>
        </r>
      </text>
    </comment>
    <comment ref="G55" authorId="0" shapeId="0">
      <text>
        <r>
          <rPr>
            <sz val="10"/>
            <rFont val="Arial"/>
            <family val="2"/>
          </rPr>
          <t>Dia 7</t>
        </r>
      </text>
    </comment>
    <comment ref="H55" authorId="0" shapeId="0">
      <text>
        <r>
          <rPr>
            <sz val="10"/>
            <rFont val="Arial"/>
            <family val="2"/>
          </rPr>
          <t>Dia 31</t>
        </r>
      </text>
    </comment>
    <comment ref="I55" authorId="0" shapeId="0">
      <text>
        <r>
          <rPr>
            <sz val="10"/>
            <rFont val="Arial"/>
            <family val="2"/>
          </rPr>
          <t>Dia 12</t>
        </r>
      </text>
    </comment>
    <comment ref="J55" authorId="0" shapeId="0">
      <text>
        <r>
          <rPr>
            <sz val="10"/>
            <rFont val="Arial"/>
            <family val="2"/>
          </rPr>
          <t>Dia 19</t>
        </r>
      </text>
    </comment>
    <comment ref="K55" authorId="0" shapeId="0">
      <text>
        <r>
          <rPr>
            <sz val="10"/>
            <rFont val="Arial"/>
            <family val="2"/>
          </rPr>
          <t>Dia 20</t>
        </r>
      </text>
    </comment>
    <comment ref="L55" authorId="0" shapeId="0">
      <text>
        <r>
          <rPr>
            <sz val="10"/>
            <rFont val="Arial"/>
            <family val="2"/>
          </rPr>
          <t>Dia 16</t>
        </r>
      </text>
    </comment>
    <comment ref="M55" authorId="0" shapeId="0">
      <text>
        <r>
          <rPr>
            <sz val="10"/>
            <rFont val="Arial"/>
            <family val="2"/>
          </rPr>
          <t>Dia 16</t>
        </r>
      </text>
    </comment>
    <comment ref="B56" authorId="0" shapeId="0">
      <text>
        <r>
          <rPr>
            <sz val="10"/>
            <rFont val="Arial"/>
            <family val="2"/>
          </rPr>
          <t>Dia 25</t>
        </r>
      </text>
    </comment>
    <comment ref="C56" authorId="0" shapeId="0">
      <text>
        <r>
          <rPr>
            <sz val="10"/>
            <rFont val="Arial"/>
            <family val="2"/>
          </rPr>
          <t>Dia 22</t>
        </r>
      </text>
    </comment>
    <comment ref="D56" authorId="0" shapeId="0">
      <text>
        <r>
          <rPr>
            <sz val="10"/>
            <rFont val="Arial"/>
            <family val="2"/>
          </rPr>
          <t>Dia 7</t>
        </r>
      </text>
    </comment>
    <comment ref="E56" authorId="0" shapeId="0">
      <text>
        <r>
          <rPr>
            <sz val="10"/>
            <rFont val="Arial"/>
            <family val="2"/>
          </rPr>
          <t>Dies 5 i 10</t>
        </r>
      </text>
    </comment>
    <comment ref="F56" authorId="0" shapeId="0">
      <text>
        <r>
          <rPr>
            <sz val="10"/>
            <rFont val="Arial"/>
            <family val="2"/>
          </rPr>
          <t>Dia 22</t>
        </r>
      </text>
    </comment>
    <comment ref="G56" authorId="0" shapeId="0">
      <text>
        <r>
          <rPr>
            <sz val="10"/>
            <rFont val="Arial"/>
            <family val="2"/>
          </rPr>
          <t>Dia 10</t>
        </r>
      </text>
    </comment>
    <comment ref="H56" authorId="0" shapeId="0">
      <text>
        <r>
          <rPr>
            <sz val="10"/>
            <rFont val="Arial"/>
            <family val="2"/>
          </rPr>
          <t>Dia 17</t>
        </r>
      </text>
    </comment>
    <comment ref="I56" authorId="0" shapeId="0">
      <text>
        <r>
          <rPr>
            <sz val="10"/>
            <rFont val="Arial"/>
            <family val="2"/>
          </rPr>
          <t>Dia 5</t>
        </r>
      </text>
    </comment>
    <comment ref="J56" authorId="0" shapeId="0">
      <text>
        <r>
          <rPr>
            <sz val="10"/>
            <rFont val="Arial"/>
            <family val="2"/>
          </rPr>
          <t>Dia 20</t>
        </r>
      </text>
    </comment>
    <comment ref="K56" authorId="0" shapeId="0">
      <text>
        <r>
          <rPr>
            <sz val="10"/>
            <rFont val="Arial"/>
            <family val="2"/>
          </rPr>
          <t>Dia 13</t>
        </r>
      </text>
    </comment>
    <comment ref="L56" authorId="0" shapeId="0">
      <text>
        <r>
          <rPr>
            <sz val="10"/>
            <rFont val="Arial"/>
            <family val="2"/>
          </rPr>
          <t>Dia 24</t>
        </r>
      </text>
    </comment>
    <comment ref="M56" authorId="0" shapeId="0">
      <text>
        <r>
          <rPr>
            <sz val="10"/>
            <rFont val="Arial"/>
            <family val="2"/>
          </rPr>
          <t>Dia 28</t>
        </r>
      </text>
    </comment>
    <comment ref="B57" authorId="0" shapeId="0">
      <text>
        <r>
          <rPr>
            <sz val="10"/>
            <rFont val="Arial"/>
            <family val="2"/>
          </rPr>
          <t>Dia 15</t>
        </r>
      </text>
    </comment>
    <comment ref="C57" authorId="0" shapeId="0">
      <text>
        <r>
          <rPr>
            <sz val="10"/>
            <rFont val="Arial"/>
            <family val="2"/>
          </rPr>
          <t>Dies 27 i 28</t>
        </r>
      </text>
    </comment>
    <comment ref="D57" authorId="0" shapeId="0">
      <text>
        <r>
          <rPr>
            <sz val="10"/>
            <rFont val="Arial"/>
            <family val="2"/>
          </rPr>
          <t>Dia 1</t>
        </r>
      </text>
    </comment>
    <comment ref="E57" authorId="0" shapeId="0">
      <text>
        <r>
          <rPr>
            <sz val="10"/>
            <rFont val="Arial"/>
            <family val="2"/>
          </rPr>
          <t>Dia 20</t>
        </r>
      </text>
    </comment>
    <comment ref="F57" authorId="0" shapeId="0">
      <text>
        <r>
          <rPr>
            <sz val="10"/>
            <rFont val="Arial"/>
            <family val="2"/>
          </rPr>
          <t>Dia 3</t>
        </r>
      </text>
    </comment>
    <comment ref="G57" authorId="0" shapeId="0">
      <text>
        <r>
          <rPr>
            <sz val="10"/>
            <rFont val="Arial"/>
            <family val="2"/>
          </rPr>
          <t>Dia 10</t>
        </r>
      </text>
    </comment>
    <comment ref="H57" authorId="0" shapeId="0">
      <text>
        <r>
          <rPr>
            <sz val="10"/>
            <rFont val="Arial"/>
            <family val="2"/>
          </rPr>
          <t>Dia 19</t>
        </r>
      </text>
    </comment>
    <comment ref="I57" authorId="0" shapeId="0">
      <text>
        <r>
          <rPr>
            <sz val="10"/>
            <rFont val="Arial"/>
            <family val="2"/>
          </rPr>
          <t>Dies 19 i 31</t>
        </r>
      </text>
    </comment>
    <comment ref="J57" authorId="0" shapeId="0">
      <text>
        <r>
          <rPr>
            <sz val="10"/>
            <rFont val="Arial"/>
            <family val="2"/>
          </rPr>
          <t>Dia 24</t>
        </r>
      </text>
    </comment>
    <comment ref="K57" authorId="0" shapeId="0">
      <text>
        <r>
          <rPr>
            <sz val="10"/>
            <rFont val="Arial"/>
            <family val="2"/>
          </rPr>
          <t>Dies 10,20 i 31</t>
        </r>
      </text>
    </comment>
    <comment ref="L57" authorId="0" shapeId="0">
      <text>
        <r>
          <rPr>
            <sz val="10"/>
            <rFont val="Arial"/>
            <family val="2"/>
          </rPr>
          <t>Dia 26</t>
        </r>
      </text>
    </comment>
    <comment ref="M57" authorId="0" shapeId="0">
      <text>
        <r>
          <rPr>
            <sz val="10"/>
            <rFont val="Arial"/>
            <family val="2"/>
          </rPr>
          <t>Dia 16</t>
        </r>
      </text>
    </comment>
    <comment ref="B58" authorId="0" shapeId="0">
      <text>
        <r>
          <rPr>
            <sz val="10"/>
            <rFont val="Arial"/>
            <family val="2"/>
          </rPr>
          <t>Dia 1</t>
        </r>
      </text>
    </comment>
    <comment ref="C58" authorId="0" shapeId="0">
      <text>
        <r>
          <rPr>
            <sz val="10"/>
            <rFont val="Arial"/>
            <family val="2"/>
          </rPr>
          <t>Dia 16</t>
        </r>
      </text>
    </comment>
    <comment ref="D58" authorId="0" shapeId="0">
      <text>
        <r>
          <rPr>
            <sz val="10"/>
            <rFont val="Arial"/>
            <family val="2"/>
          </rPr>
          <t>Dies 2 i 29</t>
        </r>
      </text>
    </comment>
    <comment ref="E58" authorId="0" shapeId="0">
      <text>
        <r>
          <rPr>
            <sz val="10"/>
            <rFont val="Arial"/>
            <family val="2"/>
          </rPr>
          <t>Dia 14</t>
        </r>
      </text>
    </comment>
    <comment ref="F58" authorId="0" shapeId="0">
      <text>
        <r>
          <rPr>
            <sz val="10"/>
            <rFont val="Arial"/>
            <family val="2"/>
          </rPr>
          <t>Dia 11</t>
        </r>
      </text>
    </comment>
    <comment ref="G58" authorId="0" shapeId="0">
      <text>
        <r>
          <rPr>
            <sz val="10"/>
            <rFont val="Arial"/>
            <family val="2"/>
          </rPr>
          <t>Dia 8</t>
        </r>
      </text>
    </comment>
    <comment ref="H58" authorId="0" shapeId="0">
      <text>
        <r>
          <rPr>
            <sz val="10"/>
            <rFont val="Arial"/>
            <family val="2"/>
          </rPr>
          <t>Dia 13</t>
        </r>
      </text>
    </comment>
    <comment ref="I58" authorId="0" shapeId="0">
      <text>
        <r>
          <rPr>
            <sz val="10"/>
            <rFont val="Arial"/>
            <family val="2"/>
          </rPr>
          <t>Dia 10</t>
        </r>
      </text>
    </comment>
    <comment ref="J58" authorId="0" shapeId="0">
      <text>
        <r>
          <rPr>
            <sz val="10"/>
            <rFont val="Arial"/>
            <family val="2"/>
          </rPr>
          <t>Dia 29</t>
        </r>
      </text>
    </comment>
    <comment ref="K58" authorId="0" shapeId="0">
      <text>
        <r>
          <rPr>
            <sz val="10"/>
            <rFont val="Arial"/>
            <family val="2"/>
          </rPr>
          <t>Dia 9</t>
        </r>
      </text>
    </comment>
    <comment ref="L58" authorId="0" shapeId="0">
      <text>
        <r>
          <rPr>
            <sz val="10"/>
            <rFont val="Arial"/>
            <family val="2"/>
          </rPr>
          <t>Dia 15</t>
        </r>
      </text>
    </comment>
    <comment ref="M58" authorId="0" shapeId="0">
      <text>
        <r>
          <rPr>
            <sz val="10"/>
            <rFont val="Arial"/>
            <family val="2"/>
          </rPr>
          <t>Dia 7</t>
        </r>
      </text>
    </comment>
    <comment ref="B59" authorId="0" shapeId="0">
      <text>
        <r>
          <rPr>
            <sz val="10"/>
            <rFont val="Arial"/>
            <family val="2"/>
          </rPr>
          <t>Dia 13</t>
        </r>
      </text>
    </comment>
    <comment ref="C59" authorId="0" shapeId="0">
      <text>
        <r>
          <rPr>
            <sz val="10"/>
            <rFont val="Arial"/>
            <family val="2"/>
          </rPr>
          <t>Dia 17</t>
        </r>
      </text>
    </comment>
    <comment ref="D59" authorId="0" shapeId="0">
      <text>
        <r>
          <rPr>
            <sz val="10"/>
            <rFont val="Arial"/>
            <family val="2"/>
          </rPr>
          <t>Dia 28</t>
        </r>
      </text>
    </comment>
    <comment ref="E59" authorId="0" shapeId="0">
      <text>
        <r>
          <rPr>
            <sz val="10"/>
            <rFont val="Arial"/>
            <family val="2"/>
          </rPr>
          <t>Dies 3 i 8</t>
        </r>
      </text>
    </comment>
    <comment ref="F59" authorId="0" shapeId="0">
      <text>
        <r>
          <rPr>
            <sz val="10"/>
            <rFont val="Arial"/>
            <family val="2"/>
          </rPr>
          <t>Dia 25</t>
        </r>
      </text>
    </comment>
    <comment ref="G59" authorId="0" shapeId="0">
      <text>
        <r>
          <rPr>
            <sz val="10"/>
            <rFont val="Arial"/>
            <family val="2"/>
          </rPr>
          <t>Dia 5</t>
        </r>
      </text>
    </comment>
    <comment ref="H59" authorId="0" shapeId="0">
      <text>
        <r>
          <rPr>
            <sz val="10"/>
            <rFont val="Arial"/>
            <family val="2"/>
          </rPr>
          <t>Dia 9</t>
        </r>
      </text>
    </comment>
    <comment ref="I59" authorId="0" shapeId="0">
      <text>
        <r>
          <rPr>
            <sz val="10"/>
            <rFont val="Arial"/>
            <family val="2"/>
          </rPr>
          <t>Dia 17</t>
        </r>
      </text>
    </comment>
    <comment ref="J59" authorId="0" shapeId="0">
      <text>
        <r>
          <rPr>
            <sz val="10"/>
            <rFont val="Arial"/>
            <family val="2"/>
          </rPr>
          <t>Dia 2</t>
        </r>
      </text>
    </comment>
    <comment ref="K59" authorId="0" shapeId="0">
      <text>
        <r>
          <rPr>
            <sz val="10"/>
            <rFont val="Arial"/>
            <family val="2"/>
          </rPr>
          <t>Dia 27</t>
        </r>
      </text>
    </comment>
    <comment ref="L59" authorId="0" shapeId="0">
      <text>
        <r>
          <rPr>
            <sz val="10"/>
            <rFont val="Arial"/>
            <family val="2"/>
          </rPr>
          <t>Dia 26</t>
        </r>
      </text>
    </comment>
    <comment ref="M59" authorId="0" shapeId="0">
      <text>
        <r>
          <rPr>
            <sz val="10"/>
            <rFont val="Arial"/>
            <family val="2"/>
          </rPr>
          <t>Dia 29</t>
        </r>
      </text>
    </comment>
    <comment ref="B60" authorId="0" shapeId="0">
      <text>
        <r>
          <rPr>
            <sz val="10"/>
            <rFont val="Arial"/>
            <family val="2"/>
          </rPr>
          <t>Dia 1</t>
        </r>
      </text>
    </comment>
    <comment ref="C60" authorId="0" shapeId="0">
      <text>
        <r>
          <rPr>
            <sz val="10"/>
            <rFont val="Arial"/>
            <family val="2"/>
          </rPr>
          <t>Dia 26</t>
        </r>
      </text>
    </comment>
    <comment ref="D60" authorId="0" shapeId="0">
      <text>
        <r>
          <rPr>
            <sz val="10"/>
            <rFont val="Arial"/>
            <family val="2"/>
          </rPr>
          <t>Dia 1</t>
        </r>
      </text>
    </comment>
    <comment ref="E60" authorId="0" shapeId="0">
      <text>
        <r>
          <rPr>
            <sz val="10"/>
            <rFont val="Arial"/>
            <family val="2"/>
          </rPr>
          <t>Dia 8</t>
        </r>
      </text>
    </comment>
    <comment ref="F60" authorId="0" shapeId="0">
      <text>
        <r>
          <rPr>
            <sz val="10"/>
            <rFont val="Arial"/>
            <family val="2"/>
          </rPr>
          <t>Dies 1, 3, 5, 7 i 11</t>
        </r>
      </text>
    </comment>
    <comment ref="G60" authorId="0" shapeId="0">
      <text>
        <r>
          <rPr>
            <sz val="10"/>
            <rFont val="Arial"/>
            <family val="2"/>
          </rPr>
          <t>Dia 15</t>
        </r>
      </text>
    </comment>
    <comment ref="H60" authorId="0" shapeId="0">
      <text>
        <r>
          <rPr>
            <sz val="10"/>
            <rFont val="Arial"/>
            <family val="2"/>
          </rPr>
          <t>Dia 11</t>
        </r>
      </text>
    </comment>
    <comment ref="I60" authorId="0" shapeId="0">
      <text>
        <r>
          <rPr>
            <sz val="10"/>
            <rFont val="Arial"/>
            <family val="2"/>
          </rPr>
          <t>Dia 31</t>
        </r>
      </text>
    </comment>
    <comment ref="J60" authorId="0" shapeId="0">
      <text>
        <r>
          <rPr>
            <sz val="10"/>
            <rFont val="Arial"/>
            <family val="2"/>
          </rPr>
          <t>Dia 15</t>
        </r>
      </text>
    </comment>
    <comment ref="K60" authorId="0" shapeId="0">
      <text>
        <r>
          <rPr>
            <sz val="10"/>
            <rFont val="Arial"/>
            <family val="2"/>
          </rPr>
          <t>Dia 27</t>
        </r>
      </text>
    </comment>
    <comment ref="L60" authorId="0" shapeId="0">
      <text>
        <r>
          <rPr>
            <sz val="10"/>
            <rFont val="Arial"/>
            <family val="2"/>
          </rPr>
          <t>Dia 29</t>
        </r>
      </text>
    </comment>
    <comment ref="M60" authorId="0" shapeId="0">
      <text>
        <r>
          <rPr>
            <sz val="10"/>
            <rFont val="Arial"/>
            <family val="2"/>
          </rPr>
          <t>Dia 25</t>
        </r>
      </text>
    </comment>
    <comment ref="B61" authorId="0" shapeId="0">
      <text>
        <r>
          <rPr>
            <sz val="10"/>
            <rFont val="Arial"/>
            <family val="2"/>
          </rPr>
          <t>Dia 26</t>
        </r>
      </text>
    </comment>
    <comment ref="C61" authorId="0" shapeId="0">
      <text>
        <r>
          <rPr>
            <sz val="10"/>
            <rFont val="Arial"/>
            <family val="2"/>
          </rPr>
          <t>Dia 22</t>
        </r>
      </text>
    </comment>
    <comment ref="D61" authorId="0" shapeId="0">
      <text>
        <r>
          <rPr>
            <sz val="10"/>
            <rFont val="Arial"/>
            <family val="2"/>
          </rPr>
          <t>Dies 1 i 7</t>
        </r>
      </text>
    </comment>
    <comment ref="E61" authorId="0" shapeId="0">
      <text>
        <r>
          <rPr>
            <sz val="10"/>
            <rFont val="Arial"/>
            <family val="2"/>
          </rPr>
          <t>Dia 2</t>
        </r>
      </text>
    </comment>
    <comment ref="F61" authorId="0" shapeId="0">
      <text>
        <r>
          <rPr>
            <sz val="10"/>
            <rFont val="Arial"/>
            <family val="2"/>
          </rPr>
          <t>Dia 17</t>
        </r>
      </text>
    </comment>
    <comment ref="G61" authorId="0" shapeId="0">
      <text>
        <r>
          <rPr>
            <sz val="10"/>
            <rFont val="Arial"/>
            <family val="2"/>
          </rPr>
          <t>Dia 13</t>
        </r>
      </text>
    </comment>
    <comment ref="H61" authorId="0" shapeId="0">
      <text>
        <r>
          <rPr>
            <sz val="10"/>
            <rFont val="Arial"/>
            <family val="2"/>
          </rPr>
          <t>Dia 19</t>
        </r>
      </text>
    </comment>
    <comment ref="I61" authorId="0" shapeId="0">
      <text>
        <r>
          <rPr>
            <sz val="10"/>
            <rFont val="Arial"/>
            <family val="2"/>
          </rPr>
          <t>Dia 1</t>
        </r>
      </text>
    </comment>
    <comment ref="J61" authorId="0" shapeId="0">
      <text>
        <r>
          <rPr>
            <sz val="10"/>
            <rFont val="Arial"/>
            <family val="2"/>
          </rPr>
          <t>Dia 17</t>
        </r>
      </text>
    </comment>
    <comment ref="K61" authorId="0" shapeId="0">
      <text>
        <r>
          <rPr>
            <sz val="10"/>
            <rFont val="Arial"/>
            <family val="2"/>
          </rPr>
          <t>Dia 14</t>
        </r>
      </text>
    </comment>
    <comment ref="L61" authorId="0" shapeId="0">
      <text>
        <r>
          <rPr>
            <sz val="10"/>
            <rFont val="Arial"/>
            <family val="2"/>
          </rPr>
          <t>Dia 27</t>
        </r>
      </text>
    </comment>
    <comment ref="M61" authorId="0" shapeId="0">
      <text>
        <r>
          <rPr>
            <sz val="10"/>
            <rFont val="Arial"/>
            <family val="2"/>
          </rPr>
          <t>Dia 14</t>
        </r>
      </text>
    </comment>
    <comment ref="B62" authorId="0" shapeId="0">
      <text>
        <r>
          <rPr>
            <sz val="10"/>
            <rFont val="Arial"/>
            <family val="2"/>
          </rPr>
          <t>Dia 27</t>
        </r>
      </text>
    </comment>
    <comment ref="C62" authorId="0" shapeId="0">
      <text>
        <r>
          <rPr>
            <sz val="10"/>
            <rFont val="Arial"/>
            <family val="2"/>
          </rPr>
          <t>Dia 4</t>
        </r>
      </text>
    </comment>
    <comment ref="D62" authorId="0" shapeId="0">
      <text>
        <r>
          <rPr>
            <sz val="10"/>
            <rFont val="Arial"/>
            <family val="2"/>
          </rPr>
          <t>Dia 5</t>
        </r>
      </text>
    </comment>
    <comment ref="E62" authorId="0" shapeId="0">
      <text>
        <r>
          <rPr>
            <sz val="10"/>
            <rFont val="Arial"/>
            <family val="2"/>
          </rPr>
          <t>Dia 10</t>
        </r>
      </text>
    </comment>
    <comment ref="F62" authorId="0" shapeId="0">
      <text>
        <r>
          <rPr>
            <sz val="10"/>
            <rFont val="Arial"/>
            <family val="2"/>
          </rPr>
          <t>Dia 31</t>
        </r>
      </text>
    </comment>
    <comment ref="G62" authorId="0" shapeId="0">
      <text>
        <r>
          <rPr>
            <sz val="10"/>
            <rFont val="Arial"/>
            <family val="2"/>
          </rPr>
          <t>Dia 1</t>
        </r>
      </text>
    </comment>
    <comment ref="H62" authorId="0" shapeId="0">
      <text>
        <r>
          <rPr>
            <sz val="10"/>
            <rFont val="Arial"/>
            <family val="2"/>
          </rPr>
          <t>Dia 6</t>
        </r>
      </text>
    </comment>
    <comment ref="I62" authorId="0" shapeId="0">
      <text>
        <r>
          <rPr>
            <sz val="10"/>
            <rFont val="Arial"/>
            <family val="2"/>
          </rPr>
          <t>Dies 15 i 16</t>
        </r>
      </text>
    </comment>
    <comment ref="J62" authorId="0" shapeId="0">
      <text>
        <r>
          <rPr>
            <sz val="10"/>
            <rFont val="Arial"/>
            <family val="2"/>
          </rPr>
          <t>Dies 14, 16 i 19</t>
        </r>
      </text>
    </comment>
    <comment ref="K62" authorId="0" shapeId="0">
      <text>
        <r>
          <rPr>
            <sz val="10"/>
            <rFont val="Arial"/>
            <family val="2"/>
          </rPr>
          <t>Dia 18</t>
        </r>
      </text>
    </comment>
    <comment ref="L62" authorId="0" shapeId="0">
      <text>
        <r>
          <rPr>
            <sz val="10"/>
            <rFont val="Arial"/>
            <family val="2"/>
          </rPr>
          <t>Dia 30</t>
        </r>
      </text>
    </comment>
    <comment ref="M62" authorId="0" shapeId="0">
      <text>
        <r>
          <rPr>
            <sz val="10"/>
            <rFont val="Arial"/>
            <family val="2"/>
          </rPr>
          <t>Dia 18</t>
        </r>
      </text>
    </comment>
    <comment ref="B63" authorId="0" shapeId="0">
      <text>
        <r>
          <rPr>
            <sz val="10"/>
            <rFont val="Arial"/>
            <family val="2"/>
          </rPr>
          <t>Dia 25</t>
        </r>
      </text>
    </comment>
    <comment ref="C63" authorId="0" shapeId="0">
      <text>
        <r>
          <rPr>
            <sz val="10"/>
            <rFont val="Arial"/>
            <family val="2"/>
          </rPr>
          <t>Dia 1</t>
        </r>
      </text>
    </comment>
    <comment ref="D63" authorId="0" shapeId="0">
      <text>
        <r>
          <rPr>
            <sz val="10"/>
            <rFont val="Arial"/>
            <family val="2"/>
          </rPr>
          <t>Dia 20</t>
        </r>
      </text>
    </comment>
    <comment ref="E63" authorId="0" shapeId="0">
      <text>
        <r>
          <rPr>
            <sz val="10"/>
            <rFont val="Arial"/>
            <family val="2"/>
          </rPr>
          <t>Dia 4</t>
        </r>
      </text>
    </comment>
    <comment ref="F63" authorId="0" shapeId="0">
      <text>
        <r>
          <rPr>
            <sz val="10"/>
            <rFont val="Arial"/>
            <family val="2"/>
          </rPr>
          <t>Dia 1</t>
        </r>
      </text>
    </comment>
    <comment ref="G63" authorId="0" shapeId="0">
      <text>
        <r>
          <rPr>
            <sz val="10"/>
            <rFont val="Arial"/>
            <family val="2"/>
          </rPr>
          <t>Dia 1</t>
        </r>
      </text>
    </comment>
    <comment ref="H63" authorId="0" shapeId="0">
      <text>
        <r>
          <rPr>
            <sz val="10"/>
            <rFont val="Arial"/>
            <family val="2"/>
          </rPr>
          <t>Dia 11</t>
        </r>
      </text>
    </comment>
    <comment ref="I63" authorId="0" shapeId="0">
      <text>
        <r>
          <rPr>
            <sz val="10"/>
            <rFont val="Arial"/>
            <family val="2"/>
          </rPr>
          <t>Dia 7</t>
        </r>
      </text>
    </comment>
    <comment ref="J63" authorId="0" shapeId="0">
      <text>
        <r>
          <rPr>
            <sz val="10"/>
            <rFont val="Arial"/>
            <family val="2"/>
          </rPr>
          <t>Dia 28</t>
        </r>
      </text>
    </comment>
    <comment ref="K63" authorId="0" shapeId="0">
      <text>
        <r>
          <rPr>
            <sz val="10"/>
            <rFont val="Arial"/>
            <family val="2"/>
          </rPr>
          <t>Dia 25</t>
        </r>
      </text>
    </comment>
    <comment ref="L63" authorId="0" shapeId="0">
      <text>
        <r>
          <rPr>
            <sz val="10"/>
            <rFont val="Arial"/>
            <family val="2"/>
          </rPr>
          <t>Dia 25</t>
        </r>
      </text>
    </comment>
    <comment ref="M63" authorId="0" shapeId="0">
      <text>
        <r>
          <rPr>
            <sz val="10"/>
            <rFont val="Arial"/>
            <family val="2"/>
          </rPr>
          <t>Dia 17</t>
        </r>
      </text>
    </comment>
    <comment ref="B64" authorId="0" shapeId="0">
      <text>
        <r>
          <rPr>
            <sz val="10"/>
            <rFont val="Arial"/>
            <family val="2"/>
          </rPr>
          <t>Dia 3</t>
        </r>
      </text>
    </comment>
    <comment ref="C64" authorId="0" shapeId="0">
      <text>
        <r>
          <rPr>
            <sz val="10"/>
            <rFont val="Arial"/>
            <family val="2"/>
          </rPr>
          <t>Dia 1</t>
        </r>
      </text>
    </comment>
    <comment ref="D64" authorId="0" shapeId="0">
      <text>
        <r>
          <rPr>
            <sz val="10"/>
            <rFont val="Arial"/>
            <family val="2"/>
          </rPr>
          <t>Dia 23</t>
        </r>
      </text>
    </comment>
    <comment ref="E64" authorId="0" shapeId="0">
      <text>
        <r>
          <rPr>
            <sz val="10"/>
            <rFont val="Arial"/>
            <family val="2"/>
          </rPr>
          <t>Dia 7</t>
        </r>
      </text>
    </comment>
    <comment ref="F64" authorId="0" shapeId="0">
      <text>
        <r>
          <rPr>
            <sz val="10"/>
            <rFont val="Arial"/>
            <family val="2"/>
          </rPr>
          <t>Dia 9</t>
        </r>
      </text>
    </comment>
    <comment ref="G64" authorId="0" shapeId="0">
      <text>
        <r>
          <rPr>
            <sz val="10"/>
            <rFont val="Arial"/>
            <family val="2"/>
          </rPr>
          <t>Dia 2</t>
        </r>
      </text>
    </comment>
    <comment ref="H64" authorId="0" shapeId="0">
      <text>
        <r>
          <rPr>
            <sz val="10"/>
            <rFont val="Arial"/>
            <family val="2"/>
          </rPr>
          <t>Dia 13</t>
        </r>
      </text>
    </comment>
    <comment ref="I64" authorId="0" shapeId="0">
      <text>
        <r>
          <rPr>
            <sz val="10"/>
            <rFont val="Arial"/>
            <family val="2"/>
          </rPr>
          <t>Dia 15</t>
        </r>
      </text>
    </comment>
    <comment ref="J64" authorId="0" shapeId="0">
      <text>
        <r>
          <rPr>
            <sz val="10"/>
            <rFont val="Arial"/>
            <family val="2"/>
          </rPr>
          <t>Dia 23</t>
        </r>
      </text>
    </comment>
    <comment ref="K64" authorId="0" shapeId="0">
      <text>
        <r>
          <rPr>
            <sz val="10"/>
            <rFont val="Arial"/>
            <family val="2"/>
          </rPr>
          <t>Dia 29</t>
        </r>
      </text>
    </comment>
    <comment ref="L64" authorId="0" shapeId="0">
      <text>
        <r>
          <rPr>
            <sz val="10"/>
            <rFont val="Arial"/>
            <family val="2"/>
          </rPr>
          <t>Dia 28</t>
        </r>
      </text>
    </comment>
    <comment ref="M64" authorId="0" shapeId="0">
      <text>
        <r>
          <rPr>
            <sz val="10"/>
            <rFont val="Arial"/>
            <family val="2"/>
          </rPr>
          <t>Dies 14 i 15</t>
        </r>
      </text>
    </comment>
    <comment ref="B65" authorId="0" shapeId="0">
      <text>
        <r>
          <rPr>
            <sz val="10"/>
            <rFont val="Arial"/>
            <family val="2"/>
          </rPr>
          <t>Dia 7</t>
        </r>
      </text>
    </comment>
    <comment ref="C65" authorId="0" shapeId="0">
      <text>
        <r>
          <rPr>
            <sz val="10"/>
            <rFont val="Arial"/>
            <family val="2"/>
          </rPr>
          <t>Dia 3</t>
        </r>
      </text>
    </comment>
    <comment ref="D65" authorId="0" shapeId="0">
      <text>
        <r>
          <rPr>
            <sz val="10"/>
            <rFont val="Arial"/>
            <family val="2"/>
          </rPr>
          <t>Dia 4</t>
        </r>
      </text>
    </comment>
    <comment ref="E65" authorId="0" shapeId="0">
      <text>
        <r>
          <rPr>
            <sz val="10"/>
            <rFont val="Arial"/>
            <family val="2"/>
          </rPr>
          <t>Dia 12</t>
        </r>
      </text>
    </comment>
    <comment ref="F65" authorId="0" shapeId="0">
      <text>
        <r>
          <rPr>
            <sz val="10"/>
            <rFont val="Arial"/>
            <family val="2"/>
          </rPr>
          <t>Dia 14</t>
        </r>
      </text>
    </comment>
    <comment ref="G65" authorId="0" shapeId="0">
      <text>
        <r>
          <rPr>
            <sz val="10"/>
            <rFont val="Arial"/>
            <family val="2"/>
          </rPr>
          <t>Dia 8</t>
        </r>
      </text>
    </comment>
    <comment ref="H65" authorId="0" shapeId="0">
      <text>
        <r>
          <rPr>
            <sz val="10"/>
            <rFont val="Arial"/>
            <family val="2"/>
          </rPr>
          <t>Dia 8</t>
        </r>
      </text>
    </comment>
    <comment ref="I65" authorId="0" shapeId="0">
      <text>
        <r>
          <rPr>
            <sz val="10"/>
            <rFont val="Arial"/>
            <family val="2"/>
          </rPr>
          <t>Dia 9</t>
        </r>
      </text>
    </comment>
    <comment ref="J65" authorId="0" shapeId="0">
      <text>
        <r>
          <rPr>
            <sz val="10"/>
            <rFont val="Arial"/>
            <family val="2"/>
          </rPr>
          <t>Dia 15</t>
        </r>
      </text>
    </comment>
    <comment ref="K65" authorId="0" shapeId="0">
      <text>
        <r>
          <rPr>
            <sz val="10"/>
            <rFont val="Arial"/>
            <family val="2"/>
          </rPr>
          <t>Dia 22</t>
        </r>
      </text>
    </comment>
    <comment ref="L65" authorId="0" shapeId="0">
      <text>
        <r>
          <rPr>
            <sz val="10"/>
            <rFont val="Arial"/>
            <family val="2"/>
          </rPr>
          <t>Dies 10 i 30</t>
        </r>
      </text>
    </comment>
    <comment ref="M65" authorId="0" shapeId="0">
      <text>
        <r>
          <rPr>
            <sz val="10"/>
            <rFont val="Arial"/>
            <family val="2"/>
          </rPr>
          <t>Dies 15 i 16</t>
        </r>
      </text>
    </comment>
    <comment ref="B66" authorId="0" shapeId="0">
      <text>
        <r>
          <rPr>
            <sz val="10"/>
            <rFont val="Arial"/>
            <family val="2"/>
          </rPr>
          <t>Dia 9</t>
        </r>
      </text>
    </comment>
    <comment ref="C66" authorId="0" shapeId="0">
      <text>
        <r>
          <rPr>
            <sz val="10"/>
            <rFont val="Arial"/>
            <family val="2"/>
          </rPr>
          <t>Dia 14</t>
        </r>
      </text>
    </comment>
    <comment ref="D66" authorId="0" shapeId="0">
      <text>
        <r>
          <rPr>
            <sz val="10"/>
            <rFont val="Arial"/>
            <family val="2"/>
          </rPr>
          <t>Dia 8</t>
        </r>
      </text>
    </comment>
    <comment ref="E66" authorId="0" shapeId="0">
      <text>
        <r>
          <rPr>
            <sz val="10"/>
            <rFont val="Arial"/>
            <family val="2"/>
          </rPr>
          <t>Dia 12</t>
        </r>
      </text>
    </comment>
    <comment ref="F66" authorId="0" shapeId="0">
      <text>
        <r>
          <rPr>
            <sz val="10"/>
            <rFont val="Arial"/>
            <family val="2"/>
          </rPr>
          <t>Dies 4 i 14</t>
        </r>
      </text>
    </comment>
    <comment ref="G66" authorId="0" shapeId="0">
      <text>
        <r>
          <rPr>
            <sz val="10"/>
            <rFont val="Arial"/>
            <family val="2"/>
          </rPr>
          <t>Dia 9</t>
        </r>
      </text>
    </comment>
    <comment ref="H66" authorId="0" shapeId="0">
      <text>
        <r>
          <rPr>
            <sz val="10"/>
            <rFont val="Arial"/>
            <family val="2"/>
          </rPr>
          <t>Dia 30</t>
        </r>
      </text>
    </comment>
    <comment ref="I66" authorId="0" shapeId="0">
      <text>
        <r>
          <rPr>
            <sz val="10"/>
            <rFont val="Arial"/>
            <family val="2"/>
          </rPr>
          <t>Dia 14</t>
        </r>
      </text>
    </comment>
    <comment ref="J66" authorId="0" shapeId="0">
      <text>
        <r>
          <rPr>
            <sz val="10"/>
            <rFont val="Arial"/>
            <family val="2"/>
          </rPr>
          <t>Dia 18</t>
        </r>
      </text>
    </comment>
    <comment ref="K66" authorId="0" shapeId="0">
      <text>
        <r>
          <rPr>
            <sz val="10"/>
            <rFont val="Arial"/>
            <family val="2"/>
          </rPr>
          <t>Dia 25</t>
        </r>
      </text>
    </comment>
    <comment ref="L66" authorId="0" shapeId="0">
      <text>
        <r>
          <rPr>
            <sz val="10"/>
            <rFont val="Arial"/>
            <family val="2"/>
          </rPr>
          <t>Dia 29</t>
        </r>
      </text>
    </comment>
    <comment ref="M66" authorId="0" shapeId="0">
      <text>
        <r>
          <rPr>
            <sz val="10"/>
            <rFont val="Arial"/>
            <family val="2"/>
          </rPr>
          <t>Dia 26</t>
        </r>
      </text>
    </comment>
    <comment ref="B67" authorId="0" shapeId="0">
      <text>
        <r>
          <rPr>
            <sz val="10"/>
            <rFont val="Arial"/>
            <family val="2"/>
          </rPr>
          <t>Dia 23</t>
        </r>
      </text>
    </comment>
    <comment ref="C67" authorId="0" shapeId="0">
      <text>
        <r>
          <rPr>
            <sz val="10"/>
            <rFont val="Arial"/>
            <family val="2"/>
          </rPr>
          <t>Dia 15</t>
        </r>
      </text>
    </comment>
    <comment ref="D67" authorId="0" shapeId="0">
      <text>
        <r>
          <rPr>
            <sz val="10"/>
            <rFont val="Arial"/>
            <family val="2"/>
          </rPr>
          <t>Dia 3</t>
        </r>
      </text>
    </comment>
    <comment ref="E67" authorId="0" shapeId="0">
      <text>
        <r>
          <rPr>
            <sz val="10"/>
            <rFont val="Arial"/>
            <family val="2"/>
          </rPr>
          <t>Dia 22</t>
        </r>
      </text>
    </comment>
    <comment ref="F67" authorId="0" shapeId="0">
      <text>
        <r>
          <rPr>
            <sz val="10"/>
            <rFont val="Arial"/>
            <family val="2"/>
          </rPr>
          <t>Dia 2</t>
        </r>
      </text>
    </comment>
    <comment ref="G67" authorId="0" shapeId="0">
      <text>
        <r>
          <rPr>
            <sz val="10"/>
            <rFont val="Arial"/>
            <family val="2"/>
          </rPr>
          <t>Dia 4</t>
        </r>
      </text>
    </comment>
    <comment ref="H67" authorId="0" shapeId="0">
      <text>
        <r>
          <rPr>
            <sz val="10"/>
            <rFont val="Arial"/>
            <family val="2"/>
          </rPr>
          <t>Dia 22</t>
        </r>
      </text>
    </comment>
    <comment ref="I67" authorId="0" shapeId="0">
      <text>
        <r>
          <rPr>
            <sz val="10"/>
            <rFont val="Arial"/>
            <family val="2"/>
          </rPr>
          <t>Dia 27</t>
        </r>
      </text>
    </comment>
    <comment ref="J67" authorId="0" shapeId="0">
      <text>
        <r>
          <rPr>
            <sz val="10"/>
            <rFont val="Arial"/>
            <family val="2"/>
          </rPr>
          <t>Dia 18</t>
        </r>
      </text>
    </comment>
    <comment ref="K67" authorId="0" shapeId="0">
      <text>
        <r>
          <rPr>
            <sz val="10"/>
            <rFont val="Arial"/>
            <family val="2"/>
          </rPr>
          <t>Dia 28</t>
        </r>
      </text>
    </comment>
    <comment ref="L67" authorId="0" shapeId="0">
      <text>
        <r>
          <rPr>
            <sz val="10"/>
            <rFont val="Arial"/>
            <family val="2"/>
          </rPr>
          <t>Dia 15</t>
        </r>
      </text>
    </comment>
    <comment ref="M67" authorId="0" shapeId="0">
      <text>
        <r>
          <rPr>
            <sz val="10"/>
            <rFont val="Arial"/>
            <family val="2"/>
          </rPr>
          <t>Dia 12</t>
        </r>
      </text>
    </comment>
    <comment ref="B68" authorId="0" shapeId="0">
      <text>
        <r>
          <rPr>
            <sz val="10"/>
            <rFont val="Arial"/>
            <family val="2"/>
          </rPr>
          <t>Dia 28</t>
        </r>
      </text>
    </comment>
    <comment ref="C68" authorId="0" shapeId="0">
      <text>
        <r>
          <rPr>
            <sz val="10"/>
            <rFont val="Arial"/>
            <family val="2"/>
          </rPr>
          <t>Dia 2</t>
        </r>
      </text>
    </comment>
    <comment ref="D68" authorId="0" shapeId="0">
      <text>
        <r>
          <rPr>
            <sz val="10"/>
            <rFont val="Arial"/>
            <family val="2"/>
          </rPr>
          <t>Dia 21</t>
        </r>
      </text>
    </comment>
    <comment ref="E68" authorId="0" shapeId="0">
      <text>
        <r>
          <rPr>
            <sz val="10"/>
            <rFont val="Arial"/>
            <family val="2"/>
          </rPr>
          <t>Dia 9</t>
        </r>
      </text>
    </comment>
    <comment ref="F68" authorId="0" shapeId="0">
      <text>
        <r>
          <rPr>
            <sz val="10"/>
            <rFont val="Arial"/>
            <family val="2"/>
          </rPr>
          <t>Dia 22</t>
        </r>
      </text>
    </comment>
    <comment ref="G68" authorId="0" shapeId="0">
      <text>
        <r>
          <rPr>
            <sz val="10"/>
            <rFont val="Arial"/>
            <family val="2"/>
          </rPr>
          <t>Dia 11</t>
        </r>
      </text>
    </comment>
    <comment ref="H68" authorId="0" shapeId="0">
      <text>
        <r>
          <rPr>
            <sz val="10"/>
            <rFont val="Arial"/>
            <family val="2"/>
          </rPr>
          <t>Dia 1</t>
        </r>
      </text>
    </comment>
    <comment ref="I68" authorId="0" shapeId="0">
      <text>
        <r>
          <rPr>
            <sz val="10"/>
            <rFont val="Arial"/>
            <family val="2"/>
          </rPr>
          <t>Dia 30</t>
        </r>
      </text>
    </comment>
    <comment ref="J68" authorId="0" shapeId="0">
      <text>
        <r>
          <rPr>
            <sz val="10"/>
            <rFont val="Arial"/>
            <family val="2"/>
          </rPr>
          <t>Dia 27</t>
        </r>
      </text>
    </comment>
    <comment ref="K68" authorId="0" shapeId="0">
      <text>
        <r>
          <rPr>
            <sz val="10"/>
            <rFont val="Arial"/>
            <family val="2"/>
          </rPr>
          <t>Dia 30</t>
        </r>
      </text>
    </comment>
    <comment ref="L68" authorId="0" shapeId="0">
      <text>
        <r>
          <rPr>
            <sz val="10"/>
            <rFont val="Arial"/>
            <family val="2"/>
          </rPr>
          <t>Dia 28</t>
        </r>
      </text>
    </comment>
    <comment ref="M68" authorId="0" shapeId="0">
      <text>
        <r>
          <rPr>
            <sz val="10"/>
            <rFont val="Arial"/>
            <family val="2"/>
          </rPr>
          <t>Dia 1</t>
        </r>
      </text>
    </comment>
    <comment ref="B69" authorId="0" shapeId="0">
      <text>
        <r>
          <rPr>
            <sz val="10"/>
            <rFont val="Arial"/>
            <family val="2"/>
          </rPr>
          <t>Dies 2 i 13</t>
        </r>
      </text>
    </comment>
    <comment ref="C69" authorId="0" shapeId="0">
      <text>
        <r>
          <rPr>
            <sz val="10"/>
            <rFont val="Arial"/>
            <family val="2"/>
          </rPr>
          <t>Dia 8</t>
        </r>
      </text>
    </comment>
    <comment ref="D69" authorId="0" shapeId="0">
      <text>
        <r>
          <rPr>
            <sz val="10"/>
            <rFont val="Arial"/>
            <family val="2"/>
          </rPr>
          <t>Dia 13</t>
        </r>
      </text>
    </comment>
    <comment ref="E69" authorId="0" shapeId="0">
      <text>
        <r>
          <rPr>
            <sz val="10"/>
            <rFont val="Arial"/>
            <family val="2"/>
          </rPr>
          <t>Dia 28</t>
        </r>
      </text>
    </comment>
    <comment ref="F69" authorId="0" shapeId="0">
      <text>
        <r>
          <rPr>
            <sz val="10"/>
            <rFont val="Arial"/>
            <family val="2"/>
          </rPr>
          <t>Dia 20</t>
        </r>
      </text>
    </comment>
    <comment ref="G69" authorId="0" shapeId="0">
      <text>
        <r>
          <rPr>
            <sz val="10"/>
            <rFont val="Arial"/>
            <family val="2"/>
          </rPr>
          <t>Dia 8</t>
        </r>
      </text>
    </comment>
    <comment ref="H69" authorId="0" shapeId="0">
      <text>
        <r>
          <rPr>
            <sz val="10"/>
            <rFont val="Arial"/>
            <family val="2"/>
          </rPr>
          <t>Dia 18</t>
        </r>
      </text>
    </comment>
    <comment ref="I69" authorId="0" shapeId="0">
      <text>
        <r>
          <rPr>
            <sz val="10"/>
            <rFont val="Arial"/>
            <family val="2"/>
          </rPr>
          <t>Dia 26</t>
        </r>
      </text>
    </comment>
    <comment ref="J69" authorId="0" shapeId="0">
      <text>
        <r>
          <rPr>
            <sz val="10"/>
            <rFont val="Arial"/>
            <family val="2"/>
          </rPr>
          <t>Dia 11</t>
        </r>
      </text>
    </comment>
    <comment ref="K69" authorId="0" shapeId="0">
      <text>
        <r>
          <rPr>
            <sz val="10"/>
            <rFont val="Arial"/>
            <family val="2"/>
          </rPr>
          <t>Dia 30</t>
        </r>
      </text>
    </comment>
    <comment ref="L69" authorId="0" shapeId="0">
      <text>
        <r>
          <rPr>
            <sz val="10"/>
            <rFont val="Arial"/>
            <family val="2"/>
          </rPr>
          <t>Dia 30</t>
        </r>
      </text>
    </comment>
    <comment ref="M69" authorId="0" shapeId="0">
      <text>
        <r>
          <rPr>
            <sz val="10"/>
            <rFont val="Arial"/>
            <family val="2"/>
          </rPr>
          <t>Dies 2 i 13</t>
        </r>
      </text>
    </comment>
    <comment ref="B70" authorId="0" shapeId="0">
      <text>
        <r>
          <rPr>
            <sz val="10"/>
            <rFont val="Arial"/>
            <family val="2"/>
          </rPr>
          <t>Dies 22 i 30</t>
        </r>
      </text>
    </comment>
    <comment ref="C70" authorId="0" shapeId="0">
      <text>
        <r>
          <rPr>
            <sz val="10"/>
            <rFont val="Arial"/>
            <family val="2"/>
          </rPr>
          <t>Dia 11</t>
        </r>
      </text>
    </comment>
    <comment ref="D70" authorId="0" shapeId="0">
      <text>
        <r>
          <rPr>
            <sz val="10"/>
            <rFont val="Arial"/>
            <family val="2"/>
          </rPr>
          <t>Dia 1</t>
        </r>
      </text>
    </comment>
    <comment ref="E70" authorId="0" shapeId="0">
      <text>
        <r>
          <rPr>
            <sz val="10"/>
            <rFont val="Arial"/>
            <family val="2"/>
          </rPr>
          <t>Dia 20</t>
        </r>
      </text>
    </comment>
    <comment ref="F70" authorId="0" shapeId="0">
      <text>
        <r>
          <rPr>
            <sz val="10"/>
            <rFont val="Arial"/>
            <family val="2"/>
          </rPr>
          <t>Dia 26</t>
        </r>
      </text>
    </comment>
    <comment ref="G70" authorId="0" shapeId="0">
      <text>
        <r>
          <rPr>
            <sz val="10"/>
            <rFont val="Arial"/>
            <family val="2"/>
          </rPr>
          <t>Dia 25</t>
        </r>
      </text>
    </comment>
    <comment ref="H70" authorId="0" shapeId="0">
      <text>
        <r>
          <rPr>
            <sz val="10"/>
            <rFont val="Arial"/>
            <family val="2"/>
          </rPr>
          <t>Dia 7</t>
        </r>
      </text>
    </comment>
    <comment ref="I70" authorId="0" shapeId="0">
      <text>
        <r>
          <rPr>
            <sz val="10"/>
            <rFont val="Arial"/>
            <family val="2"/>
          </rPr>
          <t>Dia 22</t>
        </r>
      </text>
    </comment>
    <comment ref="J70" authorId="0" shapeId="0">
      <text>
        <r>
          <rPr>
            <sz val="10"/>
            <rFont val="Arial"/>
            <family val="2"/>
          </rPr>
          <t>Dia 22</t>
        </r>
      </text>
    </comment>
    <comment ref="K70" authorId="0" shapeId="0">
      <text>
        <r>
          <rPr>
            <sz val="10"/>
            <rFont val="Arial"/>
            <family val="2"/>
          </rPr>
          <t>Dia 28</t>
        </r>
      </text>
    </comment>
    <comment ref="L70" authorId="0" shapeId="0">
      <text>
        <r>
          <rPr>
            <sz val="10"/>
            <rFont val="Arial"/>
            <family val="2"/>
          </rPr>
          <t>Dia 9</t>
        </r>
      </text>
    </comment>
    <comment ref="M70" authorId="0" shapeId="0">
      <text>
        <r>
          <rPr>
            <sz val="10"/>
            <rFont val="Arial"/>
            <family val="2"/>
          </rPr>
          <t>Dies 27 i 28</t>
        </r>
      </text>
    </comment>
    <comment ref="B71" authorId="0" shapeId="0">
      <text>
        <r>
          <rPr>
            <sz val="10"/>
            <rFont val="Arial"/>
            <family val="2"/>
          </rPr>
          <t>Dia 21</t>
        </r>
      </text>
    </comment>
    <comment ref="C71" authorId="0" shapeId="0">
      <text>
        <r>
          <rPr>
            <sz val="10"/>
            <rFont val="Arial"/>
            <family val="2"/>
          </rPr>
          <t>Dia 2</t>
        </r>
      </text>
    </comment>
    <comment ref="D71" authorId="0" shapeId="0">
      <text>
        <r>
          <rPr>
            <sz val="10"/>
            <rFont val="Arial"/>
            <family val="2"/>
          </rPr>
          <t>Dia 4</t>
        </r>
      </text>
    </comment>
    <comment ref="E71" authorId="0" shapeId="0">
      <text>
        <r>
          <rPr>
            <sz val="10"/>
            <rFont val="Arial"/>
            <family val="2"/>
          </rPr>
          <t>Dia 7</t>
        </r>
      </text>
    </comment>
    <comment ref="F71" authorId="0" shapeId="0">
      <text>
        <r>
          <rPr>
            <sz val="10"/>
            <rFont val="Arial"/>
            <family val="2"/>
          </rPr>
          <t>Dia 20</t>
        </r>
      </text>
    </comment>
    <comment ref="G71" authorId="0" shapeId="0">
      <text>
        <r>
          <rPr>
            <sz val="10"/>
            <rFont val="Arial"/>
            <family val="2"/>
          </rPr>
          <t>Dia 16</t>
        </r>
      </text>
    </comment>
    <comment ref="H71" authorId="0" shapeId="0">
      <text>
        <r>
          <rPr>
            <sz val="10"/>
            <rFont val="Arial"/>
            <family val="2"/>
          </rPr>
          <t>Dia 31</t>
        </r>
      </text>
    </comment>
    <comment ref="I71" authorId="0" shapeId="0">
      <text>
        <r>
          <rPr>
            <sz val="10"/>
            <rFont val="Arial"/>
            <family val="2"/>
          </rPr>
          <t>Dia 18</t>
        </r>
      </text>
    </comment>
    <comment ref="J71" authorId="0" shapeId="0">
      <text>
        <r>
          <rPr>
            <sz val="10"/>
            <rFont val="Arial"/>
            <family val="2"/>
          </rPr>
          <t>Dia 30</t>
        </r>
      </text>
    </comment>
    <comment ref="K71" authorId="0" shapeId="0">
      <text>
        <r>
          <rPr>
            <sz val="10"/>
            <rFont val="Arial"/>
            <family val="2"/>
          </rPr>
          <t>Dia 14</t>
        </r>
      </text>
    </comment>
    <comment ref="L71" authorId="0" shapeId="0">
      <text>
        <r>
          <rPr>
            <sz val="10"/>
            <rFont val="Arial"/>
            <family val="2"/>
          </rPr>
          <t>Dies 22 i 23</t>
        </r>
      </text>
    </comment>
    <comment ref="M71" authorId="0" shapeId="0">
      <text>
        <r>
          <rPr>
            <sz val="10"/>
            <rFont val="Arial"/>
            <family val="2"/>
          </rPr>
          <t>Dia 20</t>
        </r>
      </text>
    </comment>
    <comment ref="B72" authorId="0" shapeId="0">
      <text>
        <r>
          <rPr>
            <sz val="10"/>
            <rFont val="Arial"/>
            <family val="2"/>
          </rPr>
          <t>Dia 17</t>
        </r>
      </text>
    </comment>
    <comment ref="C72" authorId="0" shapeId="0">
      <text>
        <r>
          <rPr>
            <sz val="10"/>
            <rFont val="Arial"/>
            <family val="2"/>
          </rPr>
          <t>Dies 17, 18 i 27</t>
        </r>
      </text>
    </comment>
    <comment ref="D72" authorId="0" shapeId="0">
      <text>
        <r>
          <rPr>
            <sz val="10"/>
            <rFont val="Arial"/>
            <family val="2"/>
          </rPr>
          <t>Dia 9</t>
        </r>
      </text>
    </comment>
    <comment ref="E72" authorId="0" shapeId="0">
      <text>
        <r>
          <rPr>
            <sz val="10"/>
            <rFont val="Arial"/>
            <family val="2"/>
          </rPr>
          <t>Dies 3 i 5</t>
        </r>
      </text>
    </comment>
    <comment ref="F72" authorId="0" shapeId="0">
      <text>
        <r>
          <rPr>
            <sz val="10"/>
            <rFont val="Arial"/>
            <family val="2"/>
          </rPr>
          <t>Dia 9</t>
        </r>
      </text>
    </comment>
    <comment ref="G72" authorId="0" shapeId="0">
      <text>
        <r>
          <rPr>
            <sz val="10"/>
            <rFont val="Arial"/>
            <family val="2"/>
          </rPr>
          <t>Dia 18</t>
        </r>
      </text>
    </comment>
    <comment ref="H72" authorId="0" shapeId="0">
      <text>
        <r>
          <rPr>
            <sz val="10"/>
            <rFont val="Arial"/>
            <family val="2"/>
          </rPr>
          <t>Dia 14</t>
        </r>
      </text>
    </comment>
    <comment ref="I72" authorId="0" shapeId="0">
      <text>
        <r>
          <rPr>
            <sz val="10"/>
            <rFont val="Arial"/>
            <family val="2"/>
          </rPr>
          <t>Dia 22</t>
        </r>
      </text>
    </comment>
    <comment ref="J72" authorId="0" shapeId="0">
      <text>
        <r>
          <rPr>
            <sz val="10"/>
            <rFont val="Arial"/>
            <family val="2"/>
          </rPr>
          <t>Dia 15</t>
        </r>
      </text>
    </comment>
    <comment ref="K72" authorId="0" shapeId="0">
      <text>
        <r>
          <rPr>
            <sz val="10"/>
            <rFont val="Arial"/>
            <family val="2"/>
          </rPr>
          <t>Dies 12 i 22</t>
        </r>
      </text>
    </comment>
    <comment ref="L72" authorId="0" shapeId="0">
      <text>
        <r>
          <rPr>
            <sz val="10"/>
            <rFont val="Arial"/>
            <family val="2"/>
          </rPr>
          <t>Dia 6</t>
        </r>
      </text>
    </comment>
    <comment ref="M72" authorId="0" shapeId="0">
      <text>
        <r>
          <rPr>
            <sz val="10"/>
            <rFont val="Arial"/>
            <family val="2"/>
          </rPr>
          <t>Dia 19</t>
        </r>
      </text>
    </comment>
    <comment ref="B73" authorId="0" shapeId="0">
      <text>
        <r>
          <rPr>
            <sz val="10"/>
            <rFont val="Arial"/>
            <family val="2"/>
          </rPr>
          <t>Dia 9</t>
        </r>
      </text>
    </comment>
    <comment ref="C73" authorId="0" shapeId="0">
      <text>
        <r>
          <rPr>
            <sz val="10"/>
            <rFont val="Arial"/>
            <family val="2"/>
          </rPr>
          <t>Dia 10</t>
        </r>
      </text>
    </comment>
    <comment ref="D73" authorId="0" shapeId="0">
      <text>
        <r>
          <rPr>
            <sz val="10"/>
            <rFont val="Arial"/>
            <family val="2"/>
          </rPr>
          <t>Dia 25</t>
        </r>
      </text>
    </comment>
    <comment ref="E73" authorId="0" shapeId="0">
      <text>
        <r>
          <rPr>
            <sz val="10"/>
            <rFont val="Arial"/>
            <family val="2"/>
          </rPr>
          <t>Dia 27</t>
        </r>
      </text>
    </comment>
    <comment ref="F73" authorId="0" shapeId="0">
      <text>
        <r>
          <rPr>
            <sz val="10"/>
            <rFont val="Arial"/>
            <family val="2"/>
          </rPr>
          <t>Dies 3 i 31</t>
        </r>
      </text>
    </comment>
    <comment ref="G73" authorId="0" shapeId="0">
      <text>
        <r>
          <rPr>
            <sz val="10"/>
            <rFont val="Arial"/>
            <family val="2"/>
          </rPr>
          <t>Dia 4</t>
        </r>
      </text>
    </comment>
    <comment ref="H73" authorId="0" shapeId="0">
      <text>
        <r>
          <rPr>
            <sz val="10"/>
            <rFont val="Arial"/>
            <family val="2"/>
          </rPr>
          <t>Dia 2</t>
        </r>
      </text>
    </comment>
    <comment ref="I73" authorId="0" shapeId="0">
      <text>
        <r>
          <rPr>
            <sz val="10"/>
            <rFont val="Arial"/>
            <family val="2"/>
          </rPr>
          <t>Dies 9 i 10</t>
        </r>
      </text>
    </comment>
    <comment ref="J73" authorId="0" shapeId="0">
      <text>
        <r>
          <rPr>
            <sz val="10"/>
            <rFont val="Arial"/>
            <family val="2"/>
          </rPr>
          <t>Dia 14</t>
        </r>
      </text>
    </comment>
    <comment ref="K73" authorId="0" shapeId="0">
      <text>
        <r>
          <rPr>
            <sz val="10"/>
            <rFont val="Arial"/>
            <family val="2"/>
          </rPr>
          <t>Dia 22</t>
        </r>
      </text>
    </comment>
    <comment ref="L73" authorId="0" shapeId="0">
      <text>
        <r>
          <rPr>
            <sz val="10"/>
            <rFont val="Arial"/>
            <family val="2"/>
          </rPr>
          <t>Dia 29</t>
        </r>
      </text>
    </comment>
    <comment ref="M73" authorId="0" shapeId="0">
      <text>
        <r>
          <rPr>
            <sz val="10"/>
            <rFont val="Arial"/>
            <family val="2"/>
          </rPr>
          <t>Dia 3</t>
        </r>
      </text>
    </comment>
    <comment ref="B74" authorId="0" shapeId="0">
      <text>
        <r>
          <rPr>
            <sz val="10"/>
            <rFont val="Arial"/>
            <family val="2"/>
          </rPr>
          <t>Dia 7</t>
        </r>
      </text>
    </comment>
    <comment ref="C74" authorId="0" shapeId="0">
      <text>
        <r>
          <rPr>
            <sz val="10"/>
            <rFont val="Arial"/>
            <family val="2"/>
          </rPr>
          <t>Dia 27</t>
        </r>
      </text>
    </comment>
    <comment ref="D74" authorId="0" shapeId="0">
      <text>
        <r>
          <rPr>
            <sz val="10"/>
            <rFont val="Arial"/>
            <family val="2"/>
          </rPr>
          <t>Dia 1</t>
        </r>
      </text>
    </comment>
    <comment ref="E74" authorId="0" shapeId="0">
      <text>
        <r>
          <rPr>
            <sz val="10"/>
            <rFont val="Arial"/>
            <family val="2"/>
          </rPr>
          <t>Dia 11</t>
        </r>
      </text>
    </comment>
    <comment ref="F74" authorId="0" shapeId="0">
      <text>
        <r>
          <rPr>
            <sz val="10"/>
            <rFont val="Arial"/>
            <family val="2"/>
          </rPr>
          <t>Dia 1</t>
        </r>
      </text>
    </comment>
    <comment ref="G74" authorId="0" shapeId="0">
      <text>
        <r>
          <rPr>
            <sz val="10"/>
            <rFont val="Arial"/>
            <family val="2"/>
          </rPr>
          <t>Dia 6</t>
        </r>
      </text>
    </comment>
    <comment ref="H74" authorId="0" shapeId="0">
      <text>
        <r>
          <rPr>
            <sz val="10"/>
            <rFont val="Arial"/>
            <family val="2"/>
          </rPr>
          <t>Dia 14</t>
        </r>
      </text>
    </comment>
    <comment ref="I74" authorId="0" shapeId="0">
      <text>
        <r>
          <rPr>
            <sz val="10"/>
            <rFont val="Arial"/>
            <family val="2"/>
          </rPr>
          <t>Dies17 i 31</t>
        </r>
      </text>
    </comment>
    <comment ref="J74" authorId="0" shapeId="0">
      <text>
        <r>
          <rPr>
            <sz val="10"/>
            <rFont val="Arial"/>
            <family val="2"/>
          </rPr>
          <t>Dia 28</t>
        </r>
      </text>
    </comment>
    <comment ref="K74" authorId="0" shapeId="0">
      <text>
        <r>
          <rPr>
            <sz val="10"/>
            <rFont val="Arial"/>
            <family val="2"/>
          </rPr>
          <t>Dia 28</t>
        </r>
      </text>
    </comment>
    <comment ref="L74" authorId="0" shapeId="0">
      <text>
        <r>
          <rPr>
            <sz val="10"/>
            <rFont val="Arial"/>
            <family val="2"/>
          </rPr>
          <t>Dies 19, 20, 23 i 30</t>
        </r>
      </text>
    </comment>
    <comment ref="M74" authorId="0" shapeId="0">
      <text>
        <r>
          <rPr>
            <sz val="10"/>
            <rFont val="Arial"/>
            <family val="2"/>
          </rPr>
          <t>Dia 13</t>
        </r>
      </text>
    </comment>
    <comment ref="B75" authorId="0" shapeId="0">
      <text>
        <r>
          <rPr>
            <sz val="10"/>
            <rFont val="Arial"/>
            <family val="2"/>
          </rPr>
          <t>Dia 18</t>
        </r>
      </text>
    </comment>
    <comment ref="C75" authorId="0" shapeId="0">
      <text>
        <r>
          <rPr>
            <sz val="10"/>
            <rFont val="Arial"/>
            <family val="2"/>
          </rPr>
          <t>Dia 3</t>
        </r>
      </text>
    </comment>
    <comment ref="D75" authorId="0" shapeId="0">
      <text>
        <r>
          <rPr>
            <sz val="10"/>
            <rFont val="Arial"/>
            <family val="2"/>
          </rPr>
          <t>Dia 19</t>
        </r>
      </text>
    </comment>
    <comment ref="E75" authorId="0" shapeId="0">
      <text>
        <r>
          <rPr>
            <sz val="10"/>
            <rFont val="Arial"/>
            <family val="2"/>
          </rPr>
          <t>Dia 5</t>
        </r>
      </text>
    </comment>
    <comment ref="F75" authorId="0" shapeId="0">
      <text>
        <r>
          <rPr>
            <sz val="10"/>
            <rFont val="Arial"/>
            <family val="2"/>
          </rPr>
          <t>Dia 3</t>
        </r>
      </text>
    </comment>
    <comment ref="G75" authorId="0" shapeId="0">
      <text>
        <r>
          <rPr>
            <sz val="10"/>
            <rFont val="Arial"/>
            <family val="2"/>
          </rPr>
          <t>Dia 11</t>
        </r>
      </text>
    </comment>
    <comment ref="H75" authorId="0" shapeId="0">
      <text>
        <r>
          <rPr>
            <sz val="10"/>
            <rFont val="Arial"/>
            <family val="2"/>
          </rPr>
          <t>Dia 9</t>
        </r>
      </text>
    </comment>
    <comment ref="I75" authorId="0" shapeId="0">
      <text>
        <r>
          <rPr>
            <sz val="10"/>
            <rFont val="Arial"/>
            <family val="2"/>
          </rPr>
          <t>Dia 20</t>
        </r>
      </text>
    </comment>
    <comment ref="J75" authorId="0" shapeId="0">
      <text>
        <r>
          <rPr>
            <sz val="10"/>
            <rFont val="Arial"/>
            <family val="2"/>
          </rPr>
          <t>Dia 10</t>
        </r>
      </text>
    </comment>
    <comment ref="K75" authorId="0" shapeId="0">
      <text>
        <r>
          <rPr>
            <sz val="10"/>
            <rFont val="Arial"/>
            <family val="2"/>
          </rPr>
          <t>Dia 21</t>
        </r>
      </text>
    </comment>
    <comment ref="L75" authorId="0" shapeId="0">
      <text>
        <r>
          <rPr>
            <sz val="10"/>
            <rFont val="Arial"/>
            <family val="2"/>
          </rPr>
          <t>Dia 15</t>
        </r>
      </text>
    </comment>
    <comment ref="M75" authorId="0" shapeId="0">
      <text>
        <r>
          <rPr>
            <sz val="10"/>
            <rFont val="Arial"/>
            <family val="2"/>
          </rPr>
          <t>Dia 31</t>
        </r>
      </text>
    </comment>
    <comment ref="B76" authorId="0" shapeId="0">
      <text>
        <r>
          <rPr>
            <sz val="10"/>
            <rFont val="Arial"/>
            <family val="2"/>
          </rPr>
          <t>Dia 11</t>
        </r>
      </text>
    </comment>
    <comment ref="C76" authorId="0" shapeId="0">
      <text>
        <r>
          <rPr>
            <sz val="10"/>
            <rFont val="Arial"/>
            <family val="2"/>
          </rPr>
          <t>Dia 7</t>
        </r>
      </text>
    </comment>
    <comment ref="D76" authorId="0" shapeId="0">
      <text>
        <r>
          <rPr>
            <sz val="10"/>
            <rFont val="Arial"/>
            <family val="2"/>
          </rPr>
          <t>Dia 26</t>
        </r>
      </text>
    </comment>
    <comment ref="E76" authorId="0" shapeId="0">
      <text>
        <r>
          <rPr>
            <sz val="10"/>
            <rFont val="Arial"/>
            <family val="2"/>
          </rPr>
          <t>Dia 1</t>
        </r>
      </text>
    </comment>
    <comment ref="F76" authorId="0" shapeId="0">
      <text>
        <r>
          <rPr>
            <sz val="10"/>
            <rFont val="Arial"/>
            <family val="2"/>
          </rPr>
          <t>Dia 10</t>
        </r>
      </text>
    </comment>
    <comment ref="G76" authorId="0" shapeId="0">
      <text>
        <r>
          <rPr>
            <sz val="10"/>
            <rFont val="Arial"/>
            <family val="2"/>
          </rPr>
          <t>Dia 7</t>
        </r>
      </text>
    </comment>
    <comment ref="H76" authorId="0" shapeId="0">
      <text>
        <r>
          <rPr>
            <sz val="10"/>
            <rFont val="Arial"/>
            <family val="2"/>
          </rPr>
          <t>Dia 15</t>
        </r>
      </text>
    </comment>
    <comment ref="I76" authorId="0" shapeId="0">
      <text>
        <r>
          <rPr>
            <sz val="10"/>
            <rFont val="Arial"/>
            <family val="2"/>
          </rPr>
          <t>Dia 29</t>
        </r>
      </text>
    </comment>
    <comment ref="J76" authorId="0" shapeId="0">
      <text>
        <r>
          <rPr>
            <sz val="10"/>
            <rFont val="Arial"/>
            <family val="2"/>
          </rPr>
          <t>Dia 27</t>
        </r>
      </text>
    </comment>
    <comment ref="K76" authorId="0" shapeId="0">
      <text>
        <r>
          <rPr>
            <sz val="10"/>
            <rFont val="Arial"/>
            <family val="2"/>
          </rPr>
          <t>Dia 14</t>
        </r>
      </text>
    </comment>
    <comment ref="L76" authorId="0" shapeId="0">
      <text>
        <r>
          <rPr>
            <sz val="10"/>
            <rFont val="Arial"/>
            <family val="2"/>
          </rPr>
          <t>Dia 28</t>
        </r>
      </text>
    </comment>
    <comment ref="M76" authorId="0" shapeId="0">
      <text>
        <r>
          <rPr>
            <sz val="10"/>
            <rFont val="Arial"/>
            <family val="2"/>
          </rPr>
          <t>Dia 27</t>
        </r>
      </text>
    </comment>
    <comment ref="B77" authorId="0" shapeId="0">
      <text>
        <r>
          <rPr>
            <sz val="10"/>
            <rFont val="Arial"/>
            <family val="2"/>
          </rPr>
          <t>Dia 11</t>
        </r>
      </text>
    </comment>
    <comment ref="C77" authorId="0" shapeId="0">
      <text>
        <r>
          <rPr>
            <sz val="10"/>
            <rFont val="Arial"/>
            <family val="2"/>
          </rPr>
          <t>Dia 7</t>
        </r>
      </text>
    </comment>
    <comment ref="D77" authorId="0" shapeId="0">
      <text>
        <r>
          <rPr>
            <sz val="10"/>
            <rFont val="Arial"/>
            <family val="2"/>
          </rPr>
          <t>Dia 19</t>
        </r>
      </text>
    </comment>
    <comment ref="E77" authorId="0" shapeId="0">
      <text>
        <r>
          <rPr>
            <sz val="10"/>
            <rFont val="Arial"/>
            <family val="2"/>
          </rPr>
          <t>Dia 16</t>
        </r>
      </text>
    </comment>
    <comment ref="F77" authorId="0" shapeId="0">
      <text>
        <r>
          <rPr>
            <sz val="10"/>
            <rFont val="Arial"/>
            <family val="2"/>
          </rPr>
          <t>Dia 1</t>
        </r>
      </text>
    </comment>
    <comment ref="G77" authorId="0" shapeId="0">
      <text>
        <r>
          <rPr>
            <sz val="10"/>
            <rFont val="Arial"/>
            <family val="2"/>
          </rPr>
          <t>Dia 23</t>
        </r>
      </text>
    </comment>
    <comment ref="H77" authorId="0" shapeId="0">
      <text>
        <r>
          <rPr>
            <sz val="10"/>
            <rFont val="Arial"/>
            <family val="2"/>
          </rPr>
          <t>Dia 13</t>
        </r>
      </text>
    </comment>
    <comment ref="I77" authorId="0" shapeId="0">
      <text>
        <r>
          <rPr>
            <sz val="10"/>
            <rFont val="Arial"/>
            <family val="2"/>
          </rPr>
          <t>Dia 1</t>
        </r>
      </text>
    </comment>
    <comment ref="J77" authorId="0" shapeId="0">
      <text>
        <r>
          <rPr>
            <sz val="10"/>
            <rFont val="Arial"/>
            <family val="2"/>
          </rPr>
          <t>Dia 21</t>
        </r>
      </text>
    </comment>
    <comment ref="K77" authorId="0" shapeId="0">
      <text>
        <r>
          <rPr>
            <sz val="10"/>
            <rFont val="Arial"/>
            <family val="2"/>
          </rPr>
          <t>Dia 30</t>
        </r>
      </text>
    </comment>
    <comment ref="L77" authorId="0" shapeId="0">
      <text>
        <r>
          <rPr>
            <sz val="10"/>
            <rFont val="Arial"/>
            <family val="2"/>
          </rPr>
          <t>Dia 26</t>
        </r>
      </text>
    </comment>
    <comment ref="M77" authorId="0" shapeId="0">
      <text>
        <r>
          <rPr>
            <sz val="10"/>
            <rFont val="Arial"/>
            <family val="2"/>
          </rPr>
          <t>Dia 1</t>
        </r>
      </text>
    </comment>
    <comment ref="B78" authorId="0" shapeId="0">
      <text>
        <r>
          <rPr>
            <sz val="10"/>
            <rFont val="Arial"/>
            <family val="2"/>
          </rPr>
          <t>Dia 28</t>
        </r>
      </text>
    </comment>
    <comment ref="C78" authorId="0" shapeId="0">
      <text>
        <r>
          <rPr>
            <sz val="10"/>
            <rFont val="Arial"/>
            <family val="2"/>
          </rPr>
          <t>Dia 19</t>
        </r>
      </text>
    </comment>
    <comment ref="D78" authorId="0" shapeId="0">
      <text>
        <r>
          <rPr>
            <sz val="10"/>
            <rFont val="Arial"/>
            <family val="2"/>
          </rPr>
          <t>Dia 6</t>
        </r>
      </text>
    </comment>
    <comment ref="E78" authorId="0" shapeId="0">
      <text>
        <r>
          <rPr>
            <sz val="10"/>
            <rFont val="Arial"/>
            <family val="2"/>
          </rPr>
          <t>Dia 1</t>
        </r>
      </text>
    </comment>
    <comment ref="F78" authorId="0" shapeId="0">
      <text>
        <r>
          <rPr>
            <sz val="10"/>
            <rFont val="Arial"/>
            <family val="2"/>
          </rPr>
          <t>Dia 24</t>
        </r>
      </text>
    </comment>
    <comment ref="G78" authorId="0" shapeId="0">
      <text>
        <r>
          <rPr>
            <sz val="10"/>
            <rFont val="Arial"/>
            <family val="2"/>
          </rPr>
          <t>Dia 8</t>
        </r>
      </text>
    </comment>
    <comment ref="H78" authorId="0" shapeId="0">
      <text>
        <r>
          <rPr>
            <sz val="10"/>
            <rFont val="Arial"/>
            <family val="2"/>
          </rPr>
          <t>Dia 28</t>
        </r>
      </text>
    </comment>
    <comment ref="I78" authorId="0" shapeId="0">
      <text>
        <r>
          <rPr>
            <sz val="10"/>
            <rFont val="Arial"/>
            <family val="2"/>
          </rPr>
          <t>Dia 18</t>
        </r>
      </text>
    </comment>
    <comment ref="J78" authorId="0" shapeId="0">
      <text>
        <r>
          <rPr>
            <sz val="10"/>
            <rFont val="Arial"/>
            <family val="2"/>
          </rPr>
          <t>Dia 29</t>
        </r>
      </text>
    </comment>
    <comment ref="K78" authorId="0" shapeId="0">
      <text>
        <r>
          <rPr>
            <sz val="10"/>
            <rFont val="Arial"/>
            <family val="2"/>
          </rPr>
          <t>Dia 7</t>
        </r>
      </text>
    </comment>
    <comment ref="L78" authorId="0" shapeId="0">
      <text>
        <r>
          <rPr>
            <sz val="10"/>
            <rFont val="Arial"/>
            <family val="2"/>
          </rPr>
          <t>Dia 21</t>
        </r>
      </text>
    </comment>
    <comment ref="M78" authorId="0" shapeId="0">
      <text>
        <r>
          <rPr>
            <sz val="10"/>
            <rFont val="Arial"/>
            <family val="2"/>
          </rPr>
          <t>Diza 12</t>
        </r>
      </text>
    </comment>
    <comment ref="B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26</t>
        </r>
      </text>
    </comment>
    <comment ref="C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7</t>
        </r>
      </text>
    </comment>
    <comment ref="D79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2</t>
        </r>
      </text>
    </comment>
  </commentList>
</comments>
</file>

<file path=xl/comments9.xml><?xml version="1.0" encoding="utf-8"?>
<comments xmlns="http://schemas.openxmlformats.org/spreadsheetml/2006/main">
  <authors>
    <author/>
    <author>ACER</author>
  </authors>
  <commentList>
    <comment ref="J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K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M1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B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C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E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F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G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I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J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K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M1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B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D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E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F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G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H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K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L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M1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B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C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D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E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F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G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H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I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J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K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L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M1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B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C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D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E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F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G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H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I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J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18</t>
        </r>
      </text>
    </comment>
    <comment ref="K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L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M14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B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C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D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 I 18</t>
        </r>
      </text>
    </comment>
    <comment ref="E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F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G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14</t>
        </r>
      </text>
    </comment>
    <comment ref="I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J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 I 29</t>
        </r>
      </text>
    </comment>
    <comment ref="K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L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M15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B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D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E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F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</t>
        </r>
      </text>
    </comment>
    <comment ref="G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I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J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K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L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M16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B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C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D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E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F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G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H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J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K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L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26</t>
        </r>
      </text>
    </comment>
    <comment ref="M17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B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C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D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E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F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G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H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I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K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L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M18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</t>
        </r>
      </text>
    </comment>
    <comment ref="B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</t>
        </r>
      </text>
    </comment>
    <comment ref="C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5 I 28</t>
        </r>
      </text>
    </comment>
    <comment ref="D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E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G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I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J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22</t>
        </r>
      </text>
    </comment>
    <comment ref="K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L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M19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27</t>
        </r>
      </text>
    </comment>
    <comment ref="B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C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13</t>
        </r>
      </text>
    </comment>
    <comment ref="D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</t>
        </r>
      </text>
    </comment>
    <comment ref="E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F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8</t>
        </r>
      </text>
    </comment>
    <comment ref="G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H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I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J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16</t>
        </r>
      </text>
    </comment>
    <comment ref="K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L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M20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B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10</t>
        </r>
      </text>
    </comment>
    <comment ref="C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</t>
        </r>
      </text>
    </comment>
    <comment ref="D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E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19</t>
        </r>
      </text>
    </comment>
    <comment ref="F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G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7</t>
        </r>
      </text>
    </comment>
    <comment ref="H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6</t>
        </r>
      </text>
    </comment>
    <comment ref="I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9</t>
        </r>
      </text>
    </comment>
    <comment ref="J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11</t>
        </r>
      </text>
    </comment>
    <comment ref="K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20</t>
        </r>
      </text>
    </comment>
    <comment ref="L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4</t>
        </r>
      </text>
    </comment>
    <comment ref="M21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B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C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29</t>
        </r>
      </text>
    </comment>
    <comment ref="D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E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30</t>
        </r>
      </text>
    </comment>
    <comment ref="F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 11</t>
        </r>
      </text>
    </comment>
    <comment ref="G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12</t>
        </r>
      </text>
    </comment>
    <comment ref="H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24</t>
        </r>
      </text>
    </comment>
    <comment ref="I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J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25</t>
        </r>
      </text>
    </comment>
    <comment ref="K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3</t>
        </r>
      </text>
    </comment>
    <comment ref="L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15</t>
        </r>
      </text>
    </comment>
    <comment ref="M22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28</t>
        </r>
      </text>
    </comment>
    <comment ref="B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23  SW</t>
        </r>
      </text>
    </comment>
    <comment ref="C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21</t>
        </r>
      </text>
    </comment>
    <comment ref="D23" authorId="0" shapeId="0">
      <text>
        <r>
          <rPr>
            <sz val="10"/>
            <rFont val="Arial"/>
            <family val="2"/>
          </rPr>
          <t xml:space="preserve">Portatil:
</t>
        </r>
        <r>
          <rPr>
            <sz val="9"/>
            <color rgb="FF000000"/>
            <rFont val="Tahoma"/>
            <family val="2"/>
            <charset val="1"/>
          </rPr>
          <t>Dia 17  NNW</t>
        </r>
      </text>
    </comment>
    <comment ref="E23" authorId="0" shapeId="0">
      <text>
        <r>
          <rPr>
            <sz val="10"/>
            <rFont val="Arial"/>
            <family val="2"/>
          </rPr>
          <t>Dia 6 SW</t>
        </r>
      </text>
    </comment>
    <comment ref="F23" authorId="0" shapeId="0">
      <text>
        <r>
          <rPr>
            <sz val="10"/>
            <rFont val="Arial"/>
            <family val="2"/>
          </rPr>
          <t>Dia 12 WSW</t>
        </r>
      </text>
    </comment>
    <comment ref="G23" authorId="0" shapeId="0">
      <text>
        <r>
          <rPr>
            <sz val="10"/>
            <rFont val="Arial"/>
            <family val="2"/>
          </rPr>
          <t>Dia 29 SSW</t>
        </r>
      </text>
    </comment>
    <comment ref="H23" authorId="0" shapeId="0">
      <text>
        <r>
          <rPr>
            <sz val="10"/>
            <rFont val="Arial"/>
            <family val="2"/>
          </rPr>
          <t>Dia 27  S</t>
        </r>
      </text>
    </comment>
    <comment ref="I23" authorId="0" shapeId="0">
      <text>
        <r>
          <rPr>
            <sz val="10"/>
            <rFont val="Arial"/>
            <family val="2"/>
          </rPr>
          <t>Dia 19 SW</t>
        </r>
      </text>
    </comment>
    <comment ref="J23" authorId="0" shapeId="0">
      <text>
        <r>
          <rPr>
            <sz val="10"/>
            <rFont val="Arial"/>
            <family val="2"/>
          </rPr>
          <t>Dia 6  NE</t>
        </r>
      </text>
    </comment>
    <comment ref="K23" authorId="0" shapeId="0">
      <text>
        <r>
          <rPr>
            <sz val="10"/>
            <rFont val="Arial"/>
            <family val="2"/>
          </rPr>
          <t>Dia 3 SSW</t>
        </r>
      </text>
    </comment>
    <comment ref="L23" authorId="0" shapeId="0">
      <text>
        <r>
          <rPr>
            <sz val="10"/>
            <rFont val="Arial"/>
            <family val="2"/>
          </rPr>
          <t>Dia 28 NNW</t>
        </r>
      </text>
    </comment>
    <comment ref="M23" authorId="0" shapeId="0">
      <text>
        <r>
          <rPr>
            <sz val="10"/>
            <rFont val="Arial"/>
            <family val="2"/>
          </rPr>
          <t>Dia 8  W</t>
        </r>
      </text>
    </comment>
    <comment ref="B24" authorId="0" shapeId="0">
      <text>
        <r>
          <rPr>
            <sz val="10"/>
            <rFont val="Arial"/>
            <family val="2"/>
          </rPr>
          <t>Dia 5 NNW</t>
        </r>
      </text>
    </comment>
    <comment ref="C24" authorId="0" shapeId="0">
      <text>
        <r>
          <rPr>
            <sz val="10"/>
            <rFont val="Arial"/>
            <family val="2"/>
          </rPr>
          <t>Dia 14  SW</t>
        </r>
      </text>
    </comment>
    <comment ref="D24" authorId="0" shapeId="0">
      <text>
        <r>
          <rPr>
            <sz val="10"/>
            <rFont val="Arial"/>
            <family val="2"/>
          </rPr>
          <t>Dia 17  E</t>
        </r>
      </text>
    </comment>
    <comment ref="E24" authorId="0" shapeId="0">
      <text>
        <r>
          <rPr>
            <sz val="10"/>
            <rFont val="Arial"/>
            <family val="2"/>
          </rPr>
          <t>Dia 23  SSW</t>
        </r>
      </text>
    </comment>
    <comment ref="F24" authorId="0" shapeId="0">
      <text>
        <r>
          <rPr>
            <sz val="10"/>
            <rFont val="Arial"/>
            <family val="2"/>
          </rPr>
          <t>Dia 23   WSW</t>
        </r>
      </text>
    </comment>
    <comment ref="G24" authorId="0" shapeId="0">
      <text>
        <r>
          <rPr>
            <sz val="10"/>
            <rFont val="Arial"/>
            <family val="2"/>
          </rPr>
          <t>Dia 22  NW</t>
        </r>
      </text>
    </comment>
    <comment ref="H24" authorId="0" shapeId="0">
      <text>
        <r>
          <rPr>
            <sz val="10"/>
            <rFont val="Arial"/>
            <family val="2"/>
          </rPr>
          <t>Dia 31  ENE</t>
        </r>
      </text>
    </comment>
    <comment ref="I24" authorId="0" shapeId="0">
      <text>
        <r>
          <rPr>
            <sz val="10"/>
            <rFont val="Arial"/>
            <family val="2"/>
          </rPr>
          <t>Dia 31 NW</t>
        </r>
      </text>
    </comment>
    <comment ref="J24" authorId="0" shapeId="0">
      <text>
        <r>
          <rPr>
            <sz val="10"/>
            <rFont val="Arial"/>
            <family val="2"/>
          </rPr>
          <t>Dia 23 WSW</t>
        </r>
      </text>
    </comment>
    <comment ref="K24" authorId="0" shapeId="0">
      <text>
        <r>
          <rPr>
            <sz val="10"/>
            <rFont val="Arial"/>
            <family val="2"/>
          </rPr>
          <t>Dia 24 WSW</t>
        </r>
      </text>
    </comment>
    <comment ref="L24" authorId="0" shapeId="0">
      <text>
        <r>
          <rPr>
            <sz val="10"/>
            <rFont val="Arial"/>
            <family val="2"/>
          </rPr>
          <t>Dia 4 WSW</t>
        </r>
      </text>
    </comment>
    <comment ref="M24" authorId="0" shapeId="0">
      <text>
        <r>
          <rPr>
            <sz val="10"/>
            <rFont val="Arial"/>
            <family val="2"/>
          </rPr>
          <t>Dia 23 SW</t>
        </r>
      </text>
    </comment>
    <comment ref="B25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17 WSW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6 ENE</t>
        </r>
      </text>
    </comment>
    <comment ref="D25" authorId="1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Dia 8 WSW</t>
        </r>
      </text>
    </comment>
  </commentList>
</comments>
</file>

<file path=xl/sharedStrings.xml><?xml version="1.0" encoding="utf-8"?>
<sst xmlns="http://schemas.openxmlformats.org/spreadsheetml/2006/main" count="571" uniqueCount="180">
  <si>
    <t>CLIMATOLOGIA PRATS DE LLUÇANÈS (ESTACIÓ 114X)</t>
  </si>
  <si>
    <t>PRECIPITACIONS PRATS LLUÇANÈS</t>
  </si>
  <si>
    <t>ANY</t>
  </si>
  <si>
    <t>GEN</t>
  </si>
  <si>
    <t>FEB</t>
  </si>
  <si>
    <t>MAR</t>
  </si>
  <si>
    <t>ABR</t>
  </si>
  <si>
    <t>MAI</t>
  </si>
  <si>
    <t>JUN</t>
  </si>
  <si>
    <t>JUL</t>
  </si>
  <si>
    <t>AGO</t>
  </si>
  <si>
    <t>SET</t>
  </si>
  <si>
    <t>OCT</t>
  </si>
  <si>
    <t>NOV</t>
  </si>
  <si>
    <t>DES</t>
  </si>
  <si>
    <t>ACUMULADA</t>
  </si>
  <si>
    <t>MITJANA</t>
  </si>
  <si>
    <t>MAXIMA</t>
  </si>
  <si>
    <t>MINIMA</t>
  </si>
  <si>
    <t>MÀXIMA</t>
  </si>
  <si>
    <t>MÍNIMA</t>
  </si>
  <si>
    <t>DADES HISTÒRIQUES JOSEP VALLS, Pvre. (1907-1918) (ESTACIÓ 189)</t>
  </si>
  <si>
    <t>DADES  MÉS RELLEVANTS REGISTRADES DE PLUVIOMETRIA</t>
  </si>
  <si>
    <t>HIVERN</t>
  </si>
  <si>
    <t>PRIMAV.</t>
  </si>
  <si>
    <t>ESTIU</t>
  </si>
  <si>
    <t>TARDOR</t>
  </si>
  <si>
    <t>ACUMUL.</t>
  </si>
  <si>
    <t>Variació Mitjanes-Any</t>
  </si>
  <si>
    <t>DIES DE PLUJA</t>
  </si>
  <si>
    <t>MITJ. MENSUAL</t>
  </si>
  <si>
    <t>MITJ.MENSUAL</t>
  </si>
  <si>
    <t>DADES  MÉS RELLEVANTS REGISTRADES DE DIES DE PLUJA</t>
  </si>
  <si>
    <t>ACUMULAT</t>
  </si>
  <si>
    <t>MAX</t>
  </si>
  <si>
    <t>DIES DE NEU</t>
  </si>
  <si>
    <t>DADES MÉS RELLEVANTS REGISTRADES DE DIES DE NEU</t>
  </si>
  <si>
    <t>·        L’any 1963 va ser el d’una mitjana més alta de dies de neu amb un registre de 1,08 dies /mes (mitjana de 0,35 dies/mes).</t>
  </si>
  <si>
    <t>DIES DE PEDRA</t>
  </si>
  <si>
    <t>MITJ.ANUAL</t>
  </si>
  <si>
    <t>DADES MÉS RELLEVANTS REGISTRADES DE DIES DE PEDRA</t>
  </si>
  <si>
    <t>DIES DE TEMPESTA</t>
  </si>
  <si>
    <t>DADES  MÉS RELLEVANTS REGISTRADES DE DIES DE TEMPESTA</t>
  </si>
  <si>
    <t>DIES DE BOIRA</t>
  </si>
  <si>
    <t>DADES  MÉS RELLEVANTS REGISTRADES DE DIES DE BOIRA</t>
  </si>
  <si>
    <t>DIES DE GEBRADA</t>
  </si>
  <si>
    <t>MITJ.MENS</t>
  </si>
  <si>
    <t>DADES  MÉS RELLEVANTS REGISTRADES DE DIES DE GEBRADA</t>
  </si>
  <si>
    <t>DIES DE NEU A TERRA</t>
  </si>
  <si>
    <t>DADES  MÉS RELLEVANTS REGISTRADES DE DIES DE NEU A TERRA</t>
  </si>
  <si>
    <t xml:space="preserve">DADES TEMPERATURA MITJANES </t>
  </si>
  <si>
    <t>MESOS</t>
  </si>
  <si>
    <t>MÍTJ.</t>
  </si>
  <si>
    <t>DADES  MÉS RELLEVANTS REGISTRADES DE TEMPERATURA MITJANA</t>
  </si>
  <si>
    <t xml:space="preserve">HIVERN </t>
  </si>
  <si>
    <t>PRIMAVERA</t>
  </si>
  <si>
    <t xml:space="preserve">MITJANES MÍNIMES </t>
  </si>
  <si>
    <t>DADES  MÉS RELLEVANTS REGISTRADES DE TEMPERATURA MITJANA MÍNIMA</t>
  </si>
  <si>
    <t>TEMPERATURES MÍNIMES ABSOLUTES</t>
  </si>
  <si>
    <t xml:space="preserve">MITJANA </t>
  </si>
  <si>
    <t>DADES  MÉS RELLEVANTS REGISTRADES DE TEMPERATURA MÍNIMA ABSOLUTA</t>
  </si>
  <si>
    <t>·        L’any 1984 va ser el de la temperatura mitjana anual mínima més baixa, amb un registre de -3,42 ºC (mitjana anual 0,54 ºC).</t>
  </si>
  <si>
    <t>·        Els dies 15 i 16 del mes de gener de 1985 es va registrar la temperatura  mínima absoluta més baixa, -20,00 ºC (mitjana mensual 0,54 ºC).</t>
  </si>
  <si>
    <t>·        Els dies 19,20,22 i 27 d’agost de 1949 i el dia 31 del mes de juliol de 1982 es va registrar la temperatura mínima absoluta més alta, 15 ºC (mitjana mensual 0,54 ºC).</t>
  </si>
  <si>
    <t>DIES AMB MÍNIMES INFERIORS A ZERO</t>
  </si>
  <si>
    <t>TEMPERATURES MÍNIMES MÉS ALTES</t>
  </si>
  <si>
    <t xml:space="preserve">MITJANA DE LES TEMPERATURES MÀXIMES </t>
  </si>
  <si>
    <t>MITJANA ANUAL</t>
  </si>
  <si>
    <t>DADES  MÉS RELLEVANTS REGISTRADES DE TEMPERATURA MITJANA MÀXIMA</t>
  </si>
  <si>
    <t>TEMPERATURES MÀXIMES ABSOLUTES</t>
  </si>
  <si>
    <t>DADES  MÉS RELLEVANTS REGISTRADES DE TEMPERATURA MÀXIMA ABSOLUTA</t>
  </si>
  <si>
    <t>DIES DE MÀXIMA IGUAL O SUPERIOR A 30 ºC</t>
  </si>
  <si>
    <t>TEMPERATURES MÀXIMES MÉS BAIXES</t>
  </si>
  <si>
    <t>VELOCITAT RATXA MÀXIMA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</si>
  <si>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</si>
  <si>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</si>
  <si>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</si>
  <si>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</si>
  <si>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</si>
  <si>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</si>
  <si>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</si>
  <si>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</si>
  <si>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</si>
  <si>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</si>
  <si>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</si>
  <si>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</si>
  <si>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DADES  MÉS RELLEVANTS REGISTRADES DE RATXA MÀXIMA (Km/h)</t>
  </si>
  <si>
    <t>·        L’any 1996 va ser el de més dies de pluja amb un registre de 148 dies (mitjana de 89,99 dies/any).</t>
  </si>
  <si>
    <t>·        L’any 1996 va ser el d’una mitjana de pluja mensual més alta, amb un registre de 12,33 dies/mes (mitjana de 7,51 dies/mes).</t>
  </si>
  <si>
    <t>·        El mes de maig de 2008 va ser el mes amb més dies de pluja amb un registre de 24 dies (mitjana de 7,51 dies/mes).</t>
  </si>
  <si>
    <t>·        El mes de maig és el mes de l’any amb més dies de pluja, amb una mitjana de 12,92 dies/mes (mitjana de 7,51 dies/mes).</t>
  </si>
  <si>
    <t>·        L’any 1945 va ser el de menys dies de pluja amb un registre de 47 dies (mitjana de 89,99 dies/any).</t>
  </si>
  <si>
    <t>·        L’any 1945 va ser el d’una mitjana de pluja mensual  més baixa, amb un registre de 3,92 dies/mes (mitjana de 7,51 dies/mes).</t>
  </si>
  <si>
    <t>·        L’any 1963 va ser el de més dies de neu amb un registre de 13 dies (mitjana de 4,17 dies/any).</t>
  </si>
  <si>
    <t>·        El mes de febrer del 2005 va ser el mes amb més dies de neu, amb un registre de 8 dies (mitjana de 4,17 dies/any).</t>
  </si>
  <si>
    <t>·        El febrer és el mes amb més dies de neu amb una mitjana de 1,33 dies any (mitjana de 0,35 dies/mes).</t>
  </si>
  <si>
    <t>·        L’any 2020 va ser els de més dies de pedra amb un registre de 9 dies (mitjana de 2,22 dies/any).</t>
  </si>
  <si>
    <t>·        El mes d’abril de 1998, el maig de 1998, l’abril i l’agost de 2020 van ser els mesos amb més dies de pedra, amb un registre de 3 dies (mitjana de 2,22 dies/any).</t>
  </si>
  <si>
    <t>·        El maig és el mes amb  més dies de pedra amb una mitjana de 0,40 dies any (mitjana de 0,22 dies/mes).</t>
  </si>
  <si>
    <t>·        L’any 1990 va ser el de més dies tempesta, amb un registre de 57 dies ( mitjana de 23,98 dies/any).</t>
  </si>
  <si>
    <t>·        El mes d’agost de 1990 va ser el de més dies de tempesta, amb un registre de 17 dies (mitjana de 2,02 dies/mes).</t>
  </si>
  <si>
    <t>·        El mes d’agost és el mes amb més dies de tempesta, amb una mitjana de 5,66 dies (mitjana de 2,02 dies/mes).</t>
  </si>
  <si>
    <t>·        El mes de gener és el mes amb menys dies de tempesta, amb una mitjana de 0,08 dies (mitjana de 2,02 dies/mes).</t>
  </si>
  <si>
    <t>·        L’any 1990 va ser el de més dies de boira, amb un registre de 59 dies (mitjana de 33,30 dies/any).</t>
  </si>
  <si>
    <t>·        El mes de novembre dels anys 1990 i 1994 van ser els de més dies de boira, amb un registre de 16 dies (mitjana de 2,77 dies/mes).</t>
  </si>
  <si>
    <t>·        El mes de desembre és el de més dies de boira amb una mitjana de 6,78 dies (mitjana de 2,77 dies/mes).</t>
  </si>
  <si>
    <t>·        El mes d’agost és el de menys dies de boira amb una mitjana de 0,27 dies (mitjana de 2,77 dies/mes).</t>
  </si>
  <si>
    <t>·        L’any 1999 va ser el de més dies de gebrada, amb un registre de 81 dies (mitjana de 45,92 dies/any).</t>
  </si>
  <si>
    <t>·        L’any 2016 va ser el de menyss dies de gebrada, amb un registre de 15 dies (mitjana de 45,92 dies/any).</t>
  </si>
  <si>
    <t>·        El mes de desembre de 1986,  el mes de gener de 1993 i el mes de gener de 2022, van ser els de més dies de gebrada, amb un registre de 27 dies (mitjana de 3,83 dies/mes).</t>
  </si>
  <si>
    <t>·        El mes de gener és el de més dies de gebrada amb una mitjana de 13,76 dies (mitjana de 3,83 dies/mes).</t>
  </si>
  <si>
    <t>·        L’any 1945 va ser el de més dies de neu a terra, amb un registre de 22 dies (mitjana de 3,86 dies /any).</t>
  </si>
  <si>
    <t>·        L’any 1963 va ser el segon any amb més dies de neu a terra, amb un registre de 21 dies (mitjana de 3,86 dies /any).</t>
  </si>
  <si>
    <t>·        El mes de gener de 1945 va ser el de més dies de neu a terra, amb un registre de 20 dies (mitjana de 0,32 dies/mes).</t>
  </si>
  <si>
    <t>·        El mes de gener és el de més dies de neu a terra amb una mitjana de 1,85 dies (mitjana de 0,32 dies/mes).</t>
  </si>
  <si>
    <t>·        L’any 2022 va ser el de la temperatura mitjana més alta, amb un registre de 14,51 ºC (mitjana 12,39 ºC).</t>
  </si>
  <si>
    <t>·        El mes de juliol de 1950 va ser el mes que va registrar la temperatura mitjana més alta, 25,85 ºC (mitjana de les màximes del mes de juliol 22,26 ºC).</t>
  </si>
  <si>
    <t>·        El mes de juliol és el de la temperatura més alta, amb una mitjana de 22,26ºC (mitjana 12,39 ºC).</t>
  </si>
  <si>
    <t>·        L’any 1984 va ser el de la temperatura mitjana més baixa, amb un registre de 10,31ºC (mitjana 12,39 ºC).</t>
  </si>
  <si>
    <t>·        L’any 1948 va ser el de la temperatura mitjana anual mínima més alta, amb un registre de 4,36 ºC (mitjana anual 0,54 ºC).</t>
  </si>
  <si>
    <t>·        El mes d’agost és el de la temperatura mitjana mensual mínima més alta, amb una mitjana de 9,94 ºC (mitjana mensual 0,54 ºC).</t>
  </si>
  <si>
    <t>DADES  MÉS RELLEVANTS REGISTRADES DE MÍNIMES IGUALS O INFERIORS A 0 ºc</t>
  </si>
  <si>
    <t>·        El mes de desembre és el segon mes amb una mitjana més alta de mínimes igual o inferiors a 0 ºC, amb una mitjana de 14,91 dies (mitjana mensual 5,61 dies /mes).</t>
  </si>
  <si>
    <t>DADES  MÉS RELLEVANTS REGISTRADES DE TEMPERATURA MÍNIMA MÉS ALTA</t>
  </si>
  <si>
    <t>·        L’any 2006 va ser el de la temperatura mitjana anual de mínima absoluta més alta, amb un registre de 13,33 ºC (mitjana anual 11,75 ºC).</t>
  </si>
  <si>
    <t>·        L’any 1978 va ser el de la temperatura mitjana anual de mínima absoluta més baixa, amb un registre de 9,50 ºC (mitjana anual 11,75 ºC).</t>
  </si>
  <si>
    <t>·        El dia  13 d'agost de 1989 i el 29 de juliol de 2002 es van registrar la temperatura mínima absoluta més alta, 22,5 ºC (mitjana mensual: 17,75 ºC).</t>
  </si>
  <si>
    <t>·        El mes d’agost és el de la temperatura mitjana mensual més alta de les  mínimes més altes, amb una mitjana de 18,88 ºC (mitjana mensual 11,75 ºC).</t>
  </si>
  <si>
    <t>·        El mes de gener és el de la temperatura mitjana mensual més baixa de les mínimes més ates, amb una mitjana de 4,72 ºC (mitjana mensual 11,75 ºC).</t>
  </si>
  <si>
    <t>·        L’any 1959 va ser el de la temperatura mitjana anual de màxima absoluta més baixa, amb un registre de  20,79 ºC (mitjana anual 24,55 ºC).</t>
  </si>
  <si>
    <t>·        L’any 1970 va ser el de la temperatura mitjana anual de màxima absoluta més alta, amb un registre de 27,54 ºC (mitjana anual 24,55 ºC).</t>
  </si>
  <si>
    <t>·        Els dies 21,22 i 24 del mes de gener de 1947  i els dies 26 i 29 de febrer de 1956 es va registrar la temperatura màxima absoluta més baixa, 9 ºC (mitjana mensual  24,55ºC).</t>
  </si>
  <si>
    <t>·        Els dies 6 , 7 i 8 de juliol de 1982 i el dia 15 del mes d’agost de 1987 es va registrar de la temperatura màxima absoluta més alta, 41,00 ºC (mitjana mensual 24,55 ºC).</t>
  </si>
  <si>
    <t>·        El mes de juliol és el de la temperatura  mitjana mensual màxima més alta, amb una mitjana de 35,06 ºC (mitjana mensual 24,55 ºC).</t>
  </si>
  <si>
    <t>·        El mes de gener és el de la temperatura mitjana mensual màxima més baixa, amb una mitjana de 14,14 ºC (mitjana mensual 24,55 ºC).</t>
  </si>
  <si>
    <t>DADES  MÉS RELLEVANTS REGISTRADES DE TEMPERATURA MÀXIMA IGUAL O SUPERIOR A 30 ºc</t>
  </si>
  <si>
    <t>·        L’any 2022 va ser l'any que va registrar més dies amb màximes iguals o superiors a 30 ºC, amb 76 dies (mitjana anual: 41,16 dies/any)</t>
  </si>
  <si>
    <t>·        Els anys 1960, 1977 i 1996 van ser els anys que van registrar menys dies amb màximes iguals o superiors a 30 ºC, amb 7 dies (mitjana anual: 41,16 dies/any)</t>
  </si>
  <si>
    <t>·        El mes de de juliol de l'any 1950 va ser el mes que va tenir més dies amb màximes iguals o superiors a 30 ºC, amb 31 dies (mitjana mensual: 3,43 dies/mes)</t>
  </si>
  <si>
    <t>·        El mes de de juliol és el mes que  té una mitjana més altes de dies amb màximes iguals o superiors a 30 ºC, amb 17,39 dies (mitjana mensual: 3,43 dies/mes)</t>
  </si>
  <si>
    <t>DADES  MÉS RELLEVANTS REGISTRADES DE TEMPERATURA MÀXIMA MÉS BAIXA</t>
  </si>
  <si>
    <t>·        L’any 1950 va ser el de la temperatura mitjana anual de màxima absoluta més baixa, més alta amb un registre de 14,25 ºC (mitjana anual 11,42 ºC).</t>
  </si>
  <si>
    <t>·        L’any 1980 va ser el de la temperatura mitjana anual de màxima absoluta més baixa, amb un registre de 8,33 ºC (mitjana anual 11,42 ºC).</t>
  </si>
  <si>
    <t>·        El mes de juliol, en referència a les màximes abolutes més baixes, és el de la temperatura mitjana mensual més alta, amb una mitjana de 22,83 ºC (mitjana mensual 11,42 ºC).</t>
  </si>
  <si>
    <t>·        El mes de gener, en referència les màximes absolutes més baixes, és el de la temperatura mitjana mensual més baixa, amb una mitjana de 2,58 ºC (mitjana mensual 11,42 ºC).</t>
  </si>
  <si>
    <t>·        Els dies del 5,8,11,12 i 16 de juliol de l'any 1950, es van registrar la temperatura màximes de les màximes absolutes més baixes, amb 32 ºC (mitjana mensual del mes de juliol: 11,42 ºC).</t>
  </si>
  <si>
    <t>·        Els dies del 14 i 16 de gener de l'any 1985, es van registrar la temperatura mínimes de les màximes absolutes més baixes, amb -5 ºC (mitjana mensual del mes de juliol: 11,42 ºC).</t>
  </si>
  <si>
    <t>·        L’any 2012 va ser el de la mitjana de ratxa de vent més alta, amb un registre de 51,58 Km/h (mitjana anual 48,55  Km/h).</t>
  </si>
  <si>
    <t>·        L’any 2011 va ser el de la mitjana de ratxa de vent més baixa, amb un registre de 43,33 Km/h (mitjana anual 48,55  Km/h).</t>
  </si>
  <si>
    <t>·        El dia 3 de febrer de 2013 es va registrar la ratxa de vent més alta  amb un registre de 89,00 Km/h (mitjana mensual 48,55 Km/h).</t>
  </si>
  <si>
    <t>·        El mes de febrer és el mes de l’any amb la mitjana mensual de ratxa de vent més alta amb una mitjana de 55,42 Km/h (mitjana mensual 48,55  Km/h).</t>
  </si>
  <si>
    <t>·        El mes de juny és el mes de l’any amb la mitjana mensual de ratxa de vent més baixa amb una mitjana de 43,32 Km/h (mitjana mensual 48,55  Km/h).</t>
  </si>
  <si>
    <t>·        L’any 1977 va ser el de la temperatura mitjana anual màxima més baixa, amb un registre de 16,54 ºC (mitjana anual 18,50 ºC).</t>
  </si>
  <si>
    <t>·        El mes de gener de 1985 es va registrar la temperatura mitjana mensual màxima més baixa, 3,70 ºC (mitjana mensual 18,50 ºC).</t>
  </si>
  <si>
    <t>·        El mes de juliol de 2015 es va registrar la temperatura mitjana mensual màxima més alta, 34,60 ºC (mitjana mensual 18,50 ºC)</t>
  </si>
  <si>
    <t>·        L’any 2022 va ser el de la temperatura mitjana anual màxima més alta, amb un registre de 21,10 ºC (mitjana anual 18,50ºC).</t>
  </si>
  <si>
    <t>·        El mes de gener és el de la temperatura mitjana mensual més baixa, amb una mitjana de 8,72 ºC (mitjana mensual 18,50 ºC).</t>
  </si>
  <si>
    <t>·        L’any 1984 va ser el de la temperatura mitjana anual mínima més baixa, amb un registre de 3,53 ºC (mitjana anual 6,23 ºC).</t>
  </si>
  <si>
    <t>·        L’any 1949 va ser el de la temperatura mitjana anual mínima més alta, amb un registre de 8,35 ºC (mitjana anual 6,23 ºC).</t>
  </si>
  <si>
    <t>·        El mes de gener de 1985 es va registrar la temperatura mitjana  mensual mínima més baixa, -7,74 ºC (mitjana mensual 6,23ºC).</t>
  </si>
  <si>
    <t>·        El mes d’agost de 1992 es va registrar la temperatura mitjana mensual mínima més alta, 26,14 ºC (mitjana de les màximes (mitjana  mensual 6,23 ºC).</t>
  </si>
  <si>
    <t>·        El mes d’agost és el de la temperatura mitjana mensual mínima més alta, amb una mitjana de 14,89ºC (mitjana mensual 6,23 ºC).</t>
  </si>
  <si>
    <t>·        El segon any més plujós va ser el 1996 amb un registre de 1275,90 litres (mitjana anual de 683,87 l/any).</t>
  </si>
  <si>
    <t>·        El mes més plujós va ser el juny de 1953 amb un registre de 242,90 litres (mitjana mensual de 57,58 l/mes).</t>
  </si>
  <si>
    <t>·        L’any 1916 (dada històrica no comptabilitzada en les mitjanes) va ser el més plujós amb un registre de 1697,00 litres (mitjana anual de 683,87 l/any).</t>
  </si>
  <si>
    <t>·        L’any 2007 va ser el més sec amb un registre de 391,70 litres (mitjana anual de 683,87 l/any).</t>
  </si>
  <si>
    <t>·        L’any 1945 va ser el segon any més sec amb un registre de 444,40 litres (mitjana anual 683,87 l/any).</t>
  </si>
  <si>
    <t>·        El dia 10 de juliol de 1992 va ser el dia de més precipitació amb un total de 117,50 litres (mitjana mensual de 57,58 l/mes).</t>
  </si>
  <si>
    <t>·        L’estació més plujosa és l’estiu amb una mitjana de 207,85 litres. L'estiu més plujos va ser l'any de 2020 amb un registre 465,40 litres.</t>
  </si>
  <si>
    <t>·        L’estació més seca és l’hivern amb una mitjana de 98,62 litres. L’hivern més sec va ser el de 2000 amb 8,40 litres.</t>
  </si>
  <si>
    <t>·        El mes de febrer és el mes de l’any amb menys dies de pluja, amb una mitjana de 4,67 dies/mes (mitjana de 7,51 dies/mes).</t>
  </si>
  <si>
    <t>·        El mes de gener de 1985 va ser el mes que registrar la temperatura mitjana més baixa, -2,02 ºC (mitjana de les mínimes del mes de gener 3,70 ºC).</t>
  </si>
  <si>
    <t>·        El mes de gener és el de la temperatura més baixa, amb una mitjana de 3,70 ºC (mitjana 12,39 ºC).</t>
  </si>
  <si>
    <t>·        El mes de gener és el de la temperatura mitjana mensual més baixa, amb una mitjana de -1,26 ºC (mitjana mensual 6,23 ºC).</t>
  </si>
  <si>
    <t>·        El mes de gener és el de la temperatura mitjana mensual mínima més baixa, amb una mitjana de -6,93 ºC (mitjana mensual 0,54 ºC).</t>
  </si>
  <si>
    <t>·        L’any 1975 va ser l'any amb més mínimes registrades iguals o inferiors a 0 ºC, amb un registre de 124 dies  (mitjana anual 68,18 dies/any).</t>
  </si>
  <si>
    <t>·        L’any 1948 va ser l'any amb menys mínimes registrades iguals o inferiors a 0 ºC, amb un registre de 11 dies  (mitjana anual 68,18  dies/any).</t>
  </si>
  <si>
    <t>·        El mes de gener de 1976 va ser el mes amb més mínimes iguals o inferiors a 0ºC registrades amb 31 dies (mitjana mensual 5,63 dies/mes).</t>
  </si>
  <si>
    <t>·        El mes de gener és el més amb una mitjana més alta de mínimes igual o inferiors a 0ºC, amb una mitjana de 18,08 dies (mitjana  mensual 5,61 dies /mes).</t>
  </si>
  <si>
    <t>·        El mes d'agost és el de la temperatura mitjana mensual màxima més alta, amb una mitjana de 29,83ºC (mitjana mensual 18,50 ºC).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</si>
</sst>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* #,##0.00&quot;    &quot;;\-* #,##0.00&quot;    &quot;;* \-#&quot;    &quot;;@\ "/>
    <numFmt numFmtId="165" formatCode="0.0"/>
  </numFmts>
  <fonts count="41" x14ac:knownFonts="1">
    <font>
      <sz val="10"/>
      <name val="Arial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10"/>
      <color rgb="FF00B050"/>
      <name val="Arial"/>
      <family val="2"/>
      <charset val="1"/>
    </font>
    <font>
      <b/>
      <sz val="10"/>
      <name val="Arial"/>
      <family val="2"/>
    </font>
    <font>
      <b/>
      <sz val="10"/>
      <color rgb="FF0070C0"/>
      <name val="Arial"/>
      <family val="2"/>
      <charset val="1"/>
    </font>
    <font>
      <b/>
      <sz val="10"/>
      <color rgb="FF00A933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1"/>
    </font>
    <font>
      <b/>
      <sz val="10"/>
      <color rgb="FF111111"/>
      <name val="Arial"/>
      <family val="2"/>
      <charset val="1"/>
    </font>
    <font>
      <sz val="9"/>
      <color rgb="FF000000"/>
      <name val="Tahoma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EA7500"/>
      <name val="Arial"/>
      <family val="2"/>
      <charset val="1"/>
    </font>
    <font>
      <b/>
      <sz val="10"/>
      <color rgb="FFC9211E"/>
      <name val="Arial"/>
      <family val="2"/>
      <charset val="1"/>
    </font>
    <font>
      <b/>
      <sz val="10"/>
      <color rgb="FF008000"/>
      <name val="Arial"/>
      <family val="2"/>
      <charset val="1"/>
    </font>
    <font>
      <b/>
      <sz val="10"/>
      <color rgb="FF92D050"/>
      <name val="Arial"/>
      <family val="2"/>
      <charset val="1"/>
    </font>
    <font>
      <b/>
      <sz val="10"/>
      <color rgb="FF158466"/>
      <name val="Arial"/>
      <family val="2"/>
      <charset val="1"/>
    </font>
    <font>
      <b/>
      <sz val="10"/>
      <color rgb="FF800080"/>
      <name val="Arial"/>
      <family val="2"/>
      <charset val="1"/>
    </font>
    <font>
      <b/>
      <sz val="10"/>
      <color rgb="FF55308D"/>
      <name val="Arial"/>
      <family val="2"/>
      <charset val="1"/>
    </font>
    <font>
      <sz val="10"/>
      <color rgb="FFCC0000"/>
      <name val="Arial"/>
      <family val="2"/>
    </font>
    <font>
      <b/>
      <sz val="10"/>
      <color rgb="FF111111"/>
      <name val="Arial"/>
      <family val="2"/>
    </font>
    <font>
      <b/>
      <sz val="10"/>
      <color rgb="FF1C1C1C"/>
      <name val="Arial"/>
      <family val="2"/>
      <charset val="1"/>
    </font>
    <font>
      <b/>
      <sz val="10"/>
      <color rgb="FF333333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  <charset val="1"/>
    </font>
    <font>
      <b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0">
    <fill>
      <patternFill patternType="none"/>
    </fill>
    <fill>
      <patternFill patternType="gray125"/>
    </fill>
    <fill>
      <patternFill patternType="solid">
        <fgColor rgb="FFBFBFBF"/>
        <bgColor rgb="FFCCCCCC"/>
      </patternFill>
    </fill>
    <fill>
      <patternFill patternType="solid">
        <fgColor rgb="FFFFC000"/>
        <bgColor rgb="FFFFBF00"/>
      </patternFill>
    </fill>
    <fill>
      <patternFill patternType="solid">
        <fgColor rgb="FFF2F2F2"/>
        <bgColor rgb="FFEEEEEE"/>
      </patternFill>
    </fill>
    <fill>
      <patternFill patternType="solid">
        <fgColor rgb="FFD9D9D9"/>
        <bgColor rgb="FFDDDDDD"/>
      </patternFill>
    </fill>
    <fill>
      <patternFill patternType="solid">
        <fgColor rgb="FFF79646"/>
        <bgColor rgb="FFFF860D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C000"/>
      </patternFill>
    </fill>
    <fill>
      <patternFill patternType="solid">
        <fgColor rgb="FFDCE6F2"/>
        <bgColor rgb="FFDEE6EF"/>
      </patternFill>
    </fill>
    <fill>
      <patternFill patternType="solid">
        <fgColor rgb="FFDBEEF4"/>
        <bgColor rgb="FFDCE6F2"/>
      </patternFill>
    </fill>
    <fill>
      <patternFill patternType="solid">
        <fgColor rgb="FFB9DEE8"/>
        <bgColor rgb="FFD4DEFF"/>
      </patternFill>
    </fill>
    <fill>
      <patternFill patternType="solid">
        <fgColor rgb="FFEA7500"/>
        <bgColor rgb="FFE46C0A"/>
      </patternFill>
    </fill>
    <fill>
      <patternFill patternType="solid">
        <fgColor rgb="FFA25200"/>
        <bgColor rgb="FFC04F4C"/>
      </patternFill>
    </fill>
    <fill>
      <patternFill patternType="solid">
        <fgColor rgb="FFFFBF00"/>
        <bgColor rgb="FFFFC000"/>
      </patternFill>
    </fill>
    <fill>
      <patternFill patternType="solid">
        <fgColor rgb="FFFF8000"/>
        <bgColor rgb="FFFF860D"/>
      </patternFill>
    </fill>
    <fill>
      <patternFill patternType="solid">
        <fgColor rgb="FFFF860D"/>
        <bgColor rgb="FFFF8000"/>
      </patternFill>
    </fill>
    <fill>
      <patternFill patternType="solid">
        <fgColor rgb="FFB47804"/>
        <bgColor rgb="FFE46C0A"/>
      </patternFill>
    </fill>
    <fill>
      <patternFill patternType="solid">
        <fgColor rgb="FFDDDDDD"/>
        <bgColor rgb="FFDEDCE6"/>
      </patternFill>
    </fill>
    <fill>
      <patternFill patternType="solid">
        <fgColor rgb="FFDEE6EF"/>
        <bgColor rgb="FFDCE6F2"/>
      </patternFill>
    </fill>
    <fill>
      <patternFill patternType="solid">
        <fgColor rgb="FF81D41A"/>
        <bgColor rgb="FF92D050"/>
      </patternFill>
    </fill>
    <fill>
      <patternFill patternType="solid">
        <fgColor rgb="FFCCCCCC"/>
        <bgColor rgb="FFBFBFBF"/>
      </patternFill>
    </fill>
    <fill>
      <patternFill patternType="solid">
        <fgColor rgb="FFDEDCE6"/>
        <bgColor rgb="FFDDDDDD"/>
      </patternFill>
    </fill>
    <fill>
      <patternFill patternType="solid">
        <fgColor theme="0"/>
        <bgColor rgb="FFFF860D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 tint="-0.14999847407452621"/>
        <bgColor rgb="FFFF860D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0.14999847407452621"/>
        <bgColor rgb="FFEEEEEE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DEE6E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DDDDD"/>
      </patternFill>
    </fill>
    <fill>
      <patternFill patternType="solid">
        <fgColor rgb="FFFFFF00"/>
        <bgColor rgb="FFFFBF00"/>
      </patternFill>
    </fill>
    <fill>
      <patternFill patternType="solid">
        <fgColor rgb="FFFFFF00"/>
        <bgColor rgb="FFDCE6F2"/>
      </patternFill>
    </fill>
    <fill>
      <patternFill patternType="solid">
        <fgColor rgb="FFFFC000"/>
        <bgColor rgb="FFDCE6F2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DEDCE6"/>
      </patternFill>
    </fill>
    <fill>
      <patternFill patternType="solid">
        <fgColor theme="0" tint="-0.249977111117893"/>
        <bgColor rgb="FFFFBF00"/>
      </patternFill>
    </fill>
    <fill>
      <patternFill patternType="solid">
        <fgColor theme="0" tint="-0.14999847407452621"/>
        <bgColor rgb="FFFFBF00"/>
      </patternFill>
    </fill>
    <fill>
      <patternFill patternType="solid">
        <fgColor rgb="FFFFC000"/>
        <bgColor rgb="FFFFC000"/>
      </patternFill>
    </fill>
    <fill>
      <patternFill patternType="solid">
        <fgColor theme="5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EEEEEE"/>
      </patternFill>
    </fill>
    <fill>
      <patternFill patternType="solid">
        <fgColor theme="0"/>
        <bgColor rgb="FFFFBF00"/>
      </patternFill>
    </fill>
    <fill>
      <patternFill patternType="solid">
        <fgColor theme="5"/>
        <bgColor rgb="FFC04F4C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/>
      <diagonal/>
    </border>
  </borders>
  <cellStyleXfs count="3">
    <xf numFmtId="0" fontId="0" fillId="0" borderId="0"/>
    <xf numFmtId="164" fontId="29" fillId="0" borderId="0" applyBorder="0" applyProtection="0"/>
    <xf numFmtId="0" fontId="25" fillId="0" borderId="0" applyBorder="0" applyProtection="0"/>
  </cellStyleXfs>
  <cellXfs count="5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4" fillId="6" borderId="7" xfId="0" applyNumberFormat="1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2" fontId="5" fillId="5" borderId="10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5" fillId="0" borderId="10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2" fontId="5" fillId="7" borderId="7" xfId="0" applyNumberFormat="1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2" fontId="4" fillId="5" borderId="8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2" fontId="4" fillId="7" borderId="8" xfId="0" applyNumberFormat="1" applyFont="1" applyFill="1" applyBorder="1" applyAlignment="1">
      <alignment horizontal="center"/>
    </xf>
    <xf numFmtId="2" fontId="6" fillId="7" borderId="11" xfId="0" applyNumberFormat="1" applyFont="1" applyFill="1" applyBorder="1" applyAlignment="1">
      <alignment horizontal="center"/>
    </xf>
    <xf numFmtId="2" fontId="5" fillId="8" borderId="7" xfId="0" applyNumberFormat="1" applyFont="1" applyFill="1" applyBorder="1" applyAlignment="1">
      <alignment horizontal="center"/>
    </xf>
    <xf numFmtId="2" fontId="5" fillId="7" borderId="10" xfId="0" applyNumberFormat="1" applyFont="1" applyFill="1" applyBorder="1" applyAlignment="1">
      <alignment horizontal="center"/>
    </xf>
    <xf numFmtId="2" fontId="5" fillId="0" borderId="8" xfId="0" applyNumberFormat="1" applyFont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2" fontId="4" fillId="7" borderId="10" xfId="0" applyNumberFormat="1" applyFont="1" applyFill="1" applyBorder="1" applyAlignment="1">
      <alignment horizontal="center"/>
    </xf>
    <xf numFmtId="2" fontId="5" fillId="6" borderId="10" xfId="0" applyNumberFormat="1" applyFont="1" applyFill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2" fontId="8" fillId="9" borderId="10" xfId="0" applyNumberFormat="1" applyFont="1" applyFill="1" applyBorder="1" applyAlignment="1">
      <alignment horizontal="center"/>
    </xf>
    <xf numFmtId="2" fontId="5" fillId="6" borderId="14" xfId="0" applyNumberFormat="1" applyFont="1" applyFill="1" applyBorder="1" applyAlignment="1">
      <alignment horizontal="center"/>
    </xf>
    <xf numFmtId="2" fontId="5" fillId="8" borderId="15" xfId="0" applyNumberFormat="1" applyFont="1" applyFill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2" fontId="4" fillId="0" borderId="17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2" fontId="4" fillId="0" borderId="18" xfId="0" applyNumberFormat="1" applyFont="1" applyBorder="1" applyAlignment="1">
      <alignment horizontal="center"/>
    </xf>
    <xf numFmtId="2" fontId="6" fillId="0" borderId="15" xfId="0" applyNumberFormat="1" applyFont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2" fontId="4" fillId="0" borderId="20" xfId="0" applyNumberFormat="1" applyFont="1" applyBorder="1" applyAlignment="1">
      <alignment horizontal="center"/>
    </xf>
    <xf numFmtId="2" fontId="4" fillId="3" borderId="17" xfId="0" applyNumberFormat="1" applyFont="1" applyFill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10" borderId="6" xfId="0" applyFont="1" applyFill="1" applyBorder="1" applyAlignment="1">
      <alignment horizontal="center"/>
    </xf>
    <xf numFmtId="2" fontId="10" fillId="10" borderId="7" xfId="0" applyNumberFormat="1" applyFont="1" applyFill="1" applyBorder="1" applyAlignment="1">
      <alignment horizontal="center"/>
    </xf>
    <xf numFmtId="2" fontId="4" fillId="10" borderId="7" xfId="0" applyNumberFormat="1" applyFont="1" applyFill="1" applyBorder="1" applyAlignment="1">
      <alignment horizontal="center"/>
    </xf>
    <xf numFmtId="2" fontId="4" fillId="10" borderId="8" xfId="0" applyNumberFormat="1" applyFont="1" applyFill="1" applyBorder="1" applyAlignment="1">
      <alignment horizontal="center"/>
    </xf>
    <xf numFmtId="2" fontId="4" fillId="10" borderId="9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/>
    </xf>
    <xf numFmtId="2" fontId="5" fillId="10" borderId="7" xfId="0" applyNumberFormat="1" applyFont="1" applyFill="1" applyBorder="1" applyAlignment="1">
      <alignment horizontal="center"/>
    </xf>
    <xf numFmtId="2" fontId="6" fillId="10" borderId="24" xfId="0" applyNumberFormat="1" applyFont="1" applyFill="1" applyBorder="1" applyAlignment="1">
      <alignment horizontal="center"/>
    </xf>
    <xf numFmtId="0" fontId="4" fillId="10" borderId="25" xfId="0" applyFont="1" applyFill="1" applyBorder="1" applyAlignment="1">
      <alignment horizontal="center"/>
    </xf>
    <xf numFmtId="2" fontId="4" fillId="10" borderId="26" xfId="0" applyNumberFormat="1" applyFont="1" applyFill="1" applyBorder="1" applyAlignment="1">
      <alignment horizontal="center"/>
    </xf>
    <xf numFmtId="2" fontId="4" fillId="10" borderId="27" xfId="0" applyNumberFormat="1" applyFont="1" applyFill="1" applyBorder="1" applyAlignment="1">
      <alignment horizontal="center"/>
    </xf>
    <xf numFmtId="2" fontId="4" fillId="10" borderId="28" xfId="0" applyNumberFormat="1" applyFont="1" applyFill="1" applyBorder="1" applyAlignment="1">
      <alignment horizontal="center"/>
    </xf>
    <xf numFmtId="2" fontId="4" fillId="3" borderId="26" xfId="0" applyNumberFormat="1" applyFont="1" applyFill="1" applyBorder="1" applyAlignment="1">
      <alignment horizontal="center"/>
    </xf>
    <xf numFmtId="2" fontId="5" fillId="10" borderId="26" xfId="0" applyNumberFormat="1" applyFont="1" applyFill="1" applyBorder="1" applyAlignment="1">
      <alignment horizontal="center"/>
    </xf>
    <xf numFmtId="2" fontId="6" fillId="10" borderId="29" xfId="0" applyNumberFormat="1" applyFont="1" applyFill="1" applyBorder="1" applyAlignment="1">
      <alignment horizontal="center"/>
    </xf>
    <xf numFmtId="0" fontId="4" fillId="3" borderId="30" xfId="0" applyFont="1" applyFill="1" applyBorder="1" applyAlignment="1">
      <alignment horizontal="center"/>
    </xf>
    <xf numFmtId="2" fontId="4" fillId="3" borderId="31" xfId="0" applyNumberFormat="1" applyFont="1" applyFill="1" applyBorder="1" applyAlignment="1">
      <alignment horizontal="center"/>
    </xf>
    <xf numFmtId="2" fontId="10" fillId="3" borderId="31" xfId="0" applyNumberFormat="1" applyFont="1" applyFill="1" applyBorder="1" applyAlignment="1">
      <alignment horizontal="center"/>
    </xf>
    <xf numFmtId="2" fontId="5" fillId="8" borderId="31" xfId="0" applyNumberFormat="1" applyFont="1" applyFill="1" applyBorder="1" applyAlignment="1">
      <alignment horizontal="center"/>
    </xf>
    <xf numFmtId="2" fontId="5" fillId="10" borderId="31" xfId="0" applyNumberFormat="1" applyFont="1" applyFill="1" applyBorder="1" applyAlignment="1">
      <alignment horizontal="center"/>
    </xf>
    <xf numFmtId="2" fontId="6" fillId="10" borderId="32" xfId="0" applyNumberFormat="1" applyFont="1" applyFill="1" applyBorder="1" applyAlignment="1">
      <alignment horizontal="center"/>
    </xf>
    <xf numFmtId="0" fontId="11" fillId="0" borderId="0" xfId="0" applyFont="1"/>
    <xf numFmtId="0" fontId="4" fillId="2" borderId="5" xfId="0" applyFont="1" applyFill="1" applyBorder="1"/>
    <xf numFmtId="2" fontId="0" fillId="0" borderId="0" xfId="0" applyNumberFormat="1"/>
    <xf numFmtId="2" fontId="4" fillId="5" borderId="10" xfId="0" applyNumberFormat="1" applyFont="1" applyFill="1" applyBorder="1" applyAlignment="1">
      <alignment horizontal="center"/>
    </xf>
    <xf numFmtId="2" fontId="6" fillId="6" borderId="10" xfId="0" applyNumberFormat="1" applyFont="1" applyFill="1" applyBorder="1" applyAlignment="1">
      <alignment horizontal="center"/>
    </xf>
    <xf numFmtId="2" fontId="6" fillId="0" borderId="11" xfId="0" applyNumberFormat="1" applyFont="1" applyBorder="1"/>
    <xf numFmtId="2" fontId="4" fillId="6" borderId="10" xfId="0" applyNumberFormat="1" applyFont="1" applyFill="1" applyBorder="1" applyAlignment="1">
      <alignment horizontal="center"/>
    </xf>
    <xf numFmtId="2" fontId="5" fillId="8" borderId="10" xfId="0" applyNumberFormat="1" applyFont="1" applyFill="1" applyBorder="1" applyAlignment="1">
      <alignment horizontal="center"/>
    </xf>
    <xf numFmtId="2" fontId="4" fillId="8" borderId="15" xfId="0" applyNumberFormat="1" applyFont="1" applyFill="1" applyBorder="1" applyAlignment="1">
      <alignment horizontal="center"/>
    </xf>
    <xf numFmtId="0" fontId="4" fillId="11" borderId="6" xfId="0" applyFont="1" applyFill="1" applyBorder="1" applyAlignment="1">
      <alignment horizontal="center"/>
    </xf>
    <xf numFmtId="2" fontId="10" fillId="11" borderId="7" xfId="0" applyNumberFormat="1" applyFont="1" applyFill="1" applyBorder="1" applyAlignment="1">
      <alignment horizontal="center"/>
    </xf>
    <xf numFmtId="2" fontId="4" fillId="11" borderId="7" xfId="0" applyNumberFormat="1" applyFont="1" applyFill="1" applyBorder="1" applyAlignment="1">
      <alignment horizontal="center"/>
    </xf>
    <xf numFmtId="2" fontId="4" fillId="11" borderId="8" xfId="0" applyNumberFormat="1" applyFont="1" applyFill="1" applyBorder="1" applyAlignment="1">
      <alignment horizontal="center"/>
    </xf>
    <xf numFmtId="2" fontId="4" fillId="11" borderId="9" xfId="0" applyNumberFormat="1" applyFont="1" applyFill="1" applyBorder="1" applyAlignment="1">
      <alignment horizontal="center"/>
    </xf>
    <xf numFmtId="2" fontId="4" fillId="11" borderId="14" xfId="0" applyNumberFormat="1" applyFont="1" applyFill="1" applyBorder="1" applyAlignment="1">
      <alignment horizontal="center"/>
    </xf>
    <xf numFmtId="2" fontId="5" fillId="11" borderId="10" xfId="0" applyNumberFormat="1" applyFont="1" applyFill="1" applyBorder="1" applyAlignment="1">
      <alignment horizontal="center"/>
    </xf>
    <xf numFmtId="2" fontId="6" fillId="11" borderId="11" xfId="0" applyNumberFormat="1" applyFont="1" applyFill="1" applyBorder="1"/>
    <xf numFmtId="0" fontId="4" fillId="11" borderId="13" xfId="0" applyFont="1" applyFill="1" applyBorder="1" applyAlignment="1">
      <alignment horizontal="center"/>
    </xf>
    <xf numFmtId="2" fontId="4" fillId="11" borderId="10" xfId="0" applyNumberFormat="1" applyFont="1" applyFill="1" applyBorder="1" applyAlignment="1">
      <alignment horizontal="center"/>
    </xf>
    <xf numFmtId="2" fontId="4" fillId="11" borderId="15" xfId="0" applyNumberFormat="1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2" fontId="4" fillId="8" borderId="26" xfId="0" applyNumberFormat="1" applyFont="1" applyFill="1" applyBorder="1" applyAlignment="1">
      <alignment horizontal="center"/>
    </xf>
    <xf numFmtId="2" fontId="10" fillId="3" borderId="26" xfId="0" applyNumberFormat="1" applyFont="1" applyFill="1" applyBorder="1" applyAlignment="1">
      <alignment horizontal="center"/>
    </xf>
    <xf numFmtId="2" fontId="5" fillId="11" borderId="26" xfId="0" applyNumberFormat="1" applyFont="1" applyFill="1" applyBorder="1" applyAlignment="1">
      <alignment horizontal="center"/>
    </xf>
    <xf numFmtId="2" fontId="6" fillId="11" borderId="29" xfId="0" applyNumberFormat="1" applyFont="1" applyFill="1" applyBorder="1"/>
    <xf numFmtId="0" fontId="4" fillId="7" borderId="0" xfId="0" applyFont="1" applyFill="1" applyBorder="1"/>
    <xf numFmtId="2" fontId="4" fillId="7" borderId="0" xfId="0" applyNumberFormat="1" applyFont="1" applyFill="1" applyBorder="1"/>
    <xf numFmtId="2" fontId="10" fillId="7" borderId="0" xfId="0" applyNumberFormat="1" applyFont="1" applyFill="1" applyBorder="1"/>
    <xf numFmtId="2" fontId="5" fillId="7" borderId="0" xfId="0" applyNumberFormat="1" applyFont="1" applyFill="1" applyBorder="1"/>
    <xf numFmtId="2" fontId="6" fillId="7" borderId="0" xfId="0" applyNumberFormat="1" applyFont="1" applyFill="1" applyBorder="1"/>
    <xf numFmtId="0" fontId="12" fillId="0" borderId="0" xfId="0" applyFont="1"/>
    <xf numFmtId="0" fontId="3" fillId="0" borderId="0" xfId="0" applyFont="1" applyAlignment="1">
      <alignment horizontal="center"/>
    </xf>
    <xf numFmtId="0" fontId="4" fillId="0" borderId="10" xfId="0" applyFont="1" applyBorder="1"/>
    <xf numFmtId="2" fontId="4" fillId="0" borderId="10" xfId="0" applyNumberFormat="1" applyFont="1" applyBorder="1"/>
    <xf numFmtId="0" fontId="4" fillId="0" borderId="10" xfId="0" applyFont="1" applyBorder="1" applyAlignment="1">
      <alignment horizontal="center"/>
    </xf>
    <xf numFmtId="2" fontId="4" fillId="0" borderId="33" xfId="0" applyNumberFormat="1" applyFont="1" applyBorder="1"/>
    <xf numFmtId="0" fontId="4" fillId="0" borderId="0" xfId="0" applyFont="1" applyBorder="1"/>
    <xf numFmtId="0" fontId="0" fillId="0" borderId="0" xfId="0" applyBorder="1"/>
    <xf numFmtId="0" fontId="3" fillId="0" borderId="0" xfId="0" applyFont="1" applyBorder="1"/>
    <xf numFmtId="0" fontId="4" fillId="5" borderId="10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2" fontId="4" fillId="5" borderId="11" xfId="0" applyNumberFormat="1" applyFont="1" applyFill="1" applyBorder="1" applyAlignment="1">
      <alignment horizontal="center"/>
    </xf>
    <xf numFmtId="2" fontId="4" fillId="3" borderId="11" xfId="0" applyNumberFormat="1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2" fontId="6" fillId="8" borderId="11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2" fontId="5" fillId="8" borderId="11" xfId="0" applyNumberFormat="1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2" fontId="10" fillId="3" borderId="11" xfId="0" applyNumberFormat="1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15" fillId="10" borderId="10" xfId="0" applyFont="1" applyFill="1" applyBorder="1" applyAlignment="1">
      <alignment horizontal="center"/>
    </xf>
    <xf numFmtId="0" fontId="16" fillId="8" borderId="10" xfId="0" applyFont="1" applyFill="1" applyBorder="1" applyAlignment="1">
      <alignment horizontal="center"/>
    </xf>
    <xf numFmtId="2" fontId="15" fillId="10" borderId="11" xfId="0" applyNumberFormat="1" applyFont="1" applyFill="1" applyBorder="1" applyAlignment="1">
      <alignment horizontal="center"/>
    </xf>
    <xf numFmtId="0" fontId="4" fillId="9" borderId="25" xfId="0" applyFont="1" applyFill="1" applyBorder="1" applyAlignment="1">
      <alignment horizontal="center"/>
    </xf>
    <xf numFmtId="2" fontId="15" fillId="3" borderId="26" xfId="0" applyNumberFormat="1" applyFont="1" applyFill="1" applyBorder="1" applyAlignment="1">
      <alignment horizontal="center"/>
    </xf>
    <xf numFmtId="2" fontId="17" fillId="3" borderId="26" xfId="0" applyNumberFormat="1" applyFont="1" applyFill="1" applyBorder="1" applyAlignment="1">
      <alignment horizontal="center"/>
    </xf>
    <xf numFmtId="2" fontId="16" fillId="8" borderId="26" xfId="0" applyNumberFormat="1" applyFont="1" applyFill="1" applyBorder="1" applyAlignment="1">
      <alignment horizontal="center"/>
    </xf>
    <xf numFmtId="2" fontId="15" fillId="3" borderId="29" xfId="0" applyNumberFormat="1" applyFont="1" applyFill="1" applyBorder="1" applyAlignment="1">
      <alignment horizontal="center"/>
    </xf>
    <xf numFmtId="0" fontId="0" fillId="7" borderId="0" xfId="0" applyFill="1"/>
    <xf numFmtId="0" fontId="4" fillId="2" borderId="10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2" fontId="5" fillId="3" borderId="10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2" fontId="6" fillId="3" borderId="10" xfId="0" applyNumberFormat="1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2" fontId="4" fillId="10" borderId="10" xfId="0" applyNumberFormat="1" applyFont="1" applyFill="1" applyBorder="1" applyAlignment="1">
      <alignment horizontal="center"/>
    </xf>
    <xf numFmtId="2" fontId="4" fillId="10" borderId="17" xfId="0" applyNumberFormat="1" applyFont="1" applyFill="1" applyBorder="1" applyAlignment="1">
      <alignment horizontal="center"/>
    </xf>
    <xf numFmtId="0" fontId="4" fillId="9" borderId="10" xfId="0" applyFont="1" applyFill="1" applyBorder="1" applyAlignment="1">
      <alignment horizontal="center"/>
    </xf>
    <xf numFmtId="2" fontId="10" fillId="3" borderId="10" xfId="0" applyNumberFormat="1" applyFont="1" applyFill="1" applyBorder="1" applyAlignment="1">
      <alignment horizontal="center"/>
    </xf>
    <xf numFmtId="2" fontId="10" fillId="3" borderId="14" xfId="0" applyNumberFormat="1" applyFont="1" applyFill="1" applyBorder="1" applyAlignment="1">
      <alignment horizontal="center"/>
    </xf>
    <xf numFmtId="2" fontId="4" fillId="3" borderId="34" xfId="0" applyNumberFormat="1" applyFont="1" applyFill="1" applyBorder="1" applyAlignment="1">
      <alignment horizontal="center"/>
    </xf>
    <xf numFmtId="2" fontId="4" fillId="3" borderId="35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2" fontId="4" fillId="3" borderId="33" xfId="0" applyNumberFormat="1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4" fillId="10" borderId="33" xfId="0" applyFont="1" applyFill="1" applyBorder="1" applyAlignment="1">
      <alignment horizontal="center"/>
    </xf>
    <xf numFmtId="2" fontId="4" fillId="10" borderId="33" xfId="0" applyNumberFormat="1" applyFont="1" applyFill="1" applyBorder="1" applyAlignment="1">
      <alignment horizontal="center"/>
    </xf>
    <xf numFmtId="2" fontId="5" fillId="8" borderId="26" xfId="0" applyNumberFormat="1" applyFont="1" applyFill="1" applyBorder="1" applyAlignment="1">
      <alignment horizontal="center"/>
    </xf>
    <xf numFmtId="2" fontId="4" fillId="3" borderId="27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2" fontId="6" fillId="5" borderId="17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2" fontId="4" fillId="10" borderId="36" xfId="0" applyNumberFormat="1" applyFont="1" applyFill="1" applyBorder="1" applyAlignment="1">
      <alignment horizontal="center"/>
    </xf>
    <xf numFmtId="2" fontId="4" fillId="10" borderId="37" xfId="0" applyNumberFormat="1" applyFont="1" applyFill="1" applyBorder="1" applyAlignment="1">
      <alignment horizontal="center"/>
    </xf>
    <xf numFmtId="2" fontId="10" fillId="3" borderId="27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12" borderId="10" xfId="0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12" borderId="10" xfId="0" applyFont="1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0" fontId="18" fillId="7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5" fillId="12" borderId="10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2" fontId="4" fillId="3" borderId="38" xfId="0" applyNumberFormat="1" applyFont="1" applyFill="1" applyBorder="1" applyAlignment="1">
      <alignment horizontal="center"/>
    </xf>
    <xf numFmtId="0" fontId="4" fillId="13" borderId="10" xfId="0" applyFont="1" applyFill="1" applyBorder="1" applyAlignment="1">
      <alignment horizontal="center"/>
    </xf>
    <xf numFmtId="0" fontId="5" fillId="13" borderId="10" xfId="0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0" fontId="5" fillId="7" borderId="0" xfId="0" applyFont="1" applyFill="1" applyBorder="1"/>
    <xf numFmtId="0" fontId="10" fillId="7" borderId="0" xfId="0" applyFont="1" applyFill="1" applyBorder="1"/>
    <xf numFmtId="0" fontId="0" fillId="7" borderId="0" xfId="0" applyFill="1" applyBorder="1"/>
    <xf numFmtId="0" fontId="3" fillId="7" borderId="0" xfId="0" applyFont="1" applyFill="1" applyBorder="1"/>
    <xf numFmtId="0" fontId="4" fillId="2" borderId="39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9" borderId="7" xfId="0" applyNumberFormat="1" applyFont="1" applyFill="1" applyBorder="1" applyAlignment="1">
      <alignment horizontal="center"/>
    </xf>
    <xf numFmtId="2" fontId="10" fillId="9" borderId="7" xfId="0" applyNumberFormat="1" applyFont="1" applyFill="1" applyBorder="1" applyAlignment="1">
      <alignment horizontal="center"/>
    </xf>
    <xf numFmtId="2" fontId="4" fillId="9" borderId="10" xfId="0" applyNumberFormat="1" applyFont="1" applyFill="1" applyBorder="1" applyAlignment="1">
      <alignment horizontal="center"/>
    </xf>
    <xf numFmtId="2" fontId="10" fillId="14" borderId="26" xfId="0" applyNumberFormat="1" applyFont="1" applyFill="1" applyBorder="1" applyAlignment="1">
      <alignment horizontal="center"/>
    </xf>
    <xf numFmtId="2" fontId="6" fillId="3" borderId="26" xfId="0" applyNumberFormat="1" applyFont="1" applyFill="1" applyBorder="1" applyAlignment="1">
      <alignment horizontal="center"/>
    </xf>
    <xf numFmtId="2" fontId="19" fillId="8" borderId="27" xfId="0" applyNumberFormat="1" applyFont="1" applyFill="1" applyBorder="1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5" fillId="6" borderId="10" xfId="0" applyFont="1" applyFill="1" applyBorder="1" applyAlignment="1">
      <alignment horizontal="center"/>
    </xf>
    <xf numFmtId="2" fontId="4" fillId="14" borderId="10" xfId="0" applyNumberFormat="1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5" fillId="15" borderId="7" xfId="0" applyFont="1" applyFill="1" applyBorder="1" applyAlignment="1">
      <alignment horizontal="center"/>
    </xf>
    <xf numFmtId="0" fontId="4" fillId="10" borderId="6" xfId="0" applyFont="1" applyFill="1" applyBorder="1"/>
    <xf numFmtId="0" fontId="4" fillId="3" borderId="25" xfId="0" applyFont="1" applyFill="1" applyBorder="1"/>
    <xf numFmtId="0" fontId="3" fillId="0" borderId="0" xfId="0" applyFont="1" applyAlignment="1">
      <alignment horizontal="left"/>
    </xf>
    <xf numFmtId="0" fontId="10" fillId="6" borderId="10" xfId="0" applyFont="1" applyFill="1" applyBorder="1" applyAlignment="1">
      <alignment horizontal="center"/>
    </xf>
    <xf numFmtId="2" fontId="10" fillId="7" borderId="10" xfId="0" applyNumberFormat="1" applyFont="1" applyFill="1" applyBorder="1" applyAlignment="1">
      <alignment horizontal="center"/>
    </xf>
    <xf numFmtId="0" fontId="0" fillId="2" borderId="40" xfId="0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0" fontId="0" fillId="2" borderId="45" xfId="0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6" fillId="6" borderId="6" xfId="0" applyNumberFormat="1" applyFont="1" applyFill="1" applyBorder="1" applyAlignment="1">
      <alignment horizontal="center"/>
    </xf>
    <xf numFmtId="2" fontId="5" fillId="6" borderId="8" xfId="0" applyNumberFormat="1" applyFont="1" applyFill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2" fontId="20" fillId="0" borderId="14" xfId="0" applyNumberFormat="1" applyFont="1" applyBorder="1" applyAlignment="1">
      <alignment horizontal="center"/>
    </xf>
    <xf numFmtId="2" fontId="20" fillId="6" borderId="10" xfId="0" applyNumberFormat="1" applyFont="1" applyFill="1" applyBorder="1" applyAlignment="1">
      <alignment horizontal="center"/>
    </xf>
    <xf numFmtId="2" fontId="20" fillId="0" borderId="13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2" fontId="20" fillId="8" borderId="14" xfId="0" applyNumberFormat="1" applyFont="1" applyFill="1" applyBorder="1" applyAlignment="1">
      <alignment horizontal="center"/>
    </xf>
    <xf numFmtId="2" fontId="6" fillId="7" borderId="10" xfId="0" applyNumberFormat="1" applyFont="1" applyFill="1" applyBorder="1" applyAlignment="1">
      <alignment horizontal="center"/>
    </xf>
    <xf numFmtId="2" fontId="5" fillId="6" borderId="13" xfId="0" applyNumberFormat="1" applyFont="1" applyFill="1" applyBorder="1" applyAlignment="1">
      <alignment horizontal="center"/>
    </xf>
    <xf numFmtId="2" fontId="4" fillId="7" borderId="14" xfId="0" applyNumberFormat="1" applyFont="1" applyFill="1" applyBorder="1" applyAlignment="1">
      <alignment horizontal="center"/>
    </xf>
    <xf numFmtId="2" fontId="20" fillId="0" borderId="18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/>
    </xf>
    <xf numFmtId="2" fontId="21" fillId="0" borderId="17" xfId="0" applyNumberFormat="1" applyFont="1" applyBorder="1" applyAlignment="1">
      <alignment horizontal="center"/>
    </xf>
    <xf numFmtId="2" fontId="20" fillId="0" borderId="17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7" borderId="26" xfId="0" applyNumberFormat="1" applyFont="1" applyFill="1" applyBorder="1" applyAlignment="1">
      <alignment horizontal="center"/>
    </xf>
    <xf numFmtId="2" fontId="4" fillId="0" borderId="14" xfId="1" applyNumberFormat="1" applyFont="1" applyBorder="1" applyAlignment="1" applyProtection="1">
      <alignment horizontal="center"/>
    </xf>
    <xf numFmtId="2" fontId="5" fillId="0" borderId="26" xfId="1" applyNumberFormat="1" applyFont="1" applyBorder="1" applyAlignment="1" applyProtection="1">
      <alignment horizontal="center"/>
    </xf>
    <xf numFmtId="2" fontId="6" fillId="0" borderId="18" xfId="0" applyNumberFormat="1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2" fontId="6" fillId="0" borderId="16" xfId="0" applyNumberFormat="1" applyFont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2" fontId="5" fillId="16" borderId="17" xfId="0" applyNumberFormat="1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2" fontId="9" fillId="3" borderId="18" xfId="0" applyNumberFormat="1" applyFont="1" applyFill="1" applyBorder="1" applyAlignment="1">
      <alignment horizontal="center"/>
    </xf>
    <xf numFmtId="2" fontId="4" fillId="3" borderId="16" xfId="0" applyNumberFormat="1" applyFont="1" applyFill="1" applyBorder="1" applyAlignment="1">
      <alignment horizontal="center"/>
    </xf>
    <xf numFmtId="2" fontId="10" fillId="3" borderId="46" xfId="0" applyNumberFormat="1" applyFont="1" applyFill="1" applyBorder="1" applyAlignment="1">
      <alignment horizontal="center"/>
    </xf>
    <xf numFmtId="2" fontId="5" fillId="10" borderId="22" xfId="0" applyNumberFormat="1" applyFont="1" applyFill="1" applyBorder="1" applyAlignment="1">
      <alignment horizontal="center"/>
    </xf>
    <xf numFmtId="0" fontId="4" fillId="10" borderId="16" xfId="0" applyFont="1" applyFill="1" applyBorder="1" applyAlignment="1">
      <alignment horizontal="center"/>
    </xf>
    <xf numFmtId="2" fontId="6" fillId="8" borderId="18" xfId="0" applyNumberFormat="1" applyFont="1" applyFill="1" applyBorder="1" applyAlignment="1">
      <alignment horizontal="center"/>
    </xf>
    <xf numFmtId="2" fontId="4" fillId="10" borderId="16" xfId="0" applyNumberFormat="1" applyFont="1" applyFill="1" applyBorder="1" applyAlignment="1">
      <alignment horizontal="center"/>
    </xf>
    <xf numFmtId="2" fontId="20" fillId="10" borderId="17" xfId="0" applyNumberFormat="1" applyFont="1" applyFill="1" applyBorder="1" applyAlignment="1">
      <alignment horizontal="center"/>
    </xf>
    <xf numFmtId="2" fontId="5" fillId="10" borderId="10" xfId="0" applyNumberFormat="1" applyFont="1" applyFill="1" applyBorder="1" applyAlignment="1">
      <alignment horizontal="center"/>
    </xf>
    <xf numFmtId="2" fontId="4" fillId="10" borderId="25" xfId="0" applyNumberFormat="1" applyFont="1" applyFill="1" applyBorder="1" applyAlignment="1">
      <alignment horizontal="center"/>
    </xf>
    <xf numFmtId="2" fontId="10" fillId="10" borderId="26" xfId="0" applyNumberFormat="1" applyFont="1" applyFill="1" applyBorder="1" applyAlignment="1">
      <alignment horizontal="center"/>
    </xf>
    <xf numFmtId="2" fontId="19" fillId="8" borderId="26" xfId="0" applyNumberFormat="1" applyFont="1" applyFill="1" applyBorder="1" applyAlignment="1">
      <alignment horizontal="center"/>
    </xf>
    <xf numFmtId="2" fontId="0" fillId="0" borderId="10" xfId="0" applyNumberFormat="1" applyBorder="1"/>
    <xf numFmtId="2" fontId="4" fillId="0" borderId="0" xfId="0" applyNumberFormat="1" applyFont="1" applyBorder="1"/>
    <xf numFmtId="2" fontId="5" fillId="0" borderId="10" xfId="0" applyNumberFormat="1" applyFont="1" applyBorder="1"/>
    <xf numFmtId="2" fontId="5" fillId="0" borderId="0" xfId="0" applyNumberFormat="1" applyFont="1" applyBorder="1"/>
    <xf numFmtId="2" fontId="4" fillId="0" borderId="10" xfId="0" applyNumberFormat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4" fillId="14" borderId="13" xfId="0" applyFont="1" applyFill="1" applyBorder="1" applyAlignment="1">
      <alignment horizontal="center"/>
    </xf>
    <xf numFmtId="2" fontId="4" fillId="14" borderId="10" xfId="0" applyNumberFormat="1" applyFont="1" applyFill="1" applyBorder="1"/>
    <xf numFmtId="0" fontId="4" fillId="0" borderId="23" xfId="0" applyFont="1" applyBorder="1"/>
    <xf numFmtId="2" fontId="6" fillId="7" borderId="7" xfId="0" applyNumberFormat="1" applyFont="1" applyFill="1" applyBorder="1" applyAlignment="1">
      <alignment horizontal="center"/>
    </xf>
    <xf numFmtId="2" fontId="5" fillId="7" borderId="8" xfId="0" applyNumberFormat="1" applyFont="1" applyFill="1" applyBorder="1" applyAlignment="1">
      <alignment horizontal="center"/>
    </xf>
    <xf numFmtId="2" fontId="6" fillId="7" borderId="8" xfId="0" applyNumberFormat="1" applyFont="1" applyFill="1" applyBorder="1" applyAlignment="1">
      <alignment horizontal="center"/>
    </xf>
    <xf numFmtId="2" fontId="4" fillId="14" borderId="24" xfId="0" applyNumberFormat="1" applyFont="1" applyFill="1" applyBorder="1" applyAlignment="1">
      <alignment horizontal="center"/>
    </xf>
    <xf numFmtId="2" fontId="4" fillId="6" borderId="8" xfId="0" applyNumberFormat="1" applyFont="1" applyFill="1" applyBorder="1" applyAlignment="1">
      <alignment horizontal="center"/>
    </xf>
    <xf numFmtId="2" fontId="5" fillId="5" borderId="8" xfId="0" applyNumberFormat="1" applyFont="1" applyFill="1" applyBorder="1" applyAlignment="1">
      <alignment horizontal="center"/>
    </xf>
    <xf numFmtId="2" fontId="6" fillId="5" borderId="8" xfId="0" applyNumberFormat="1" applyFont="1" applyFill="1" applyBorder="1" applyAlignment="1">
      <alignment horizontal="center"/>
    </xf>
    <xf numFmtId="2" fontId="4" fillId="5" borderId="24" xfId="0" applyNumberFormat="1" applyFont="1" applyFill="1" applyBorder="1" applyAlignment="1">
      <alignment horizontal="center"/>
    </xf>
    <xf numFmtId="2" fontId="22" fillId="7" borderId="10" xfId="0" applyNumberFormat="1" applyFont="1" applyFill="1" applyBorder="1" applyAlignment="1">
      <alignment horizontal="center"/>
    </xf>
    <xf numFmtId="2" fontId="22" fillId="0" borderId="10" xfId="0" applyNumberFormat="1" applyFont="1" applyBorder="1" applyAlignment="1">
      <alignment horizontal="center"/>
    </xf>
    <xf numFmtId="2" fontId="6" fillId="8" borderId="10" xfId="0" applyNumberFormat="1" applyFont="1" applyFill="1" applyBorder="1" applyAlignment="1">
      <alignment horizontal="center"/>
    </xf>
    <xf numFmtId="2" fontId="4" fillId="6" borderId="17" xfId="0" applyNumberFormat="1" applyFont="1" applyFill="1" applyBorder="1" applyAlignment="1">
      <alignment horizontal="center"/>
    </xf>
    <xf numFmtId="2" fontId="4" fillId="14" borderId="11" xfId="0" applyNumberFormat="1" applyFont="1" applyFill="1" applyBorder="1" applyAlignment="1">
      <alignment horizontal="center"/>
    </xf>
    <xf numFmtId="2" fontId="4" fillId="17" borderId="10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2" fontId="6" fillId="8" borderId="7" xfId="0" applyNumberFormat="1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2" fontId="6" fillId="8" borderId="26" xfId="0" applyNumberFormat="1" applyFont="1" applyFill="1" applyBorder="1" applyAlignment="1">
      <alignment horizontal="center"/>
    </xf>
    <xf numFmtId="2" fontId="5" fillId="10" borderId="27" xfId="0" applyNumberFormat="1" applyFont="1" applyFill="1" applyBorder="1" applyAlignment="1">
      <alignment horizontal="center"/>
    </xf>
    <xf numFmtId="2" fontId="4" fillId="14" borderId="29" xfId="0" applyNumberFormat="1" applyFont="1" applyFill="1" applyBorder="1" applyAlignment="1">
      <alignment horizontal="center"/>
    </xf>
    <xf numFmtId="0" fontId="4" fillId="4" borderId="30" xfId="0" applyFont="1" applyFill="1" applyBorder="1" applyAlignment="1">
      <alignment horizontal="center"/>
    </xf>
    <xf numFmtId="2" fontId="10" fillId="10" borderId="31" xfId="0" applyNumberFormat="1" applyFont="1" applyFill="1" applyBorder="1" applyAlignment="1">
      <alignment horizontal="center"/>
    </xf>
    <xf numFmtId="2" fontId="4" fillId="10" borderId="31" xfId="0" applyNumberFormat="1" applyFont="1" applyFill="1" applyBorder="1" applyAlignment="1">
      <alignment horizontal="center"/>
    </xf>
    <xf numFmtId="2" fontId="4" fillId="10" borderId="47" xfId="0" applyNumberFormat="1" applyFont="1" applyFill="1" applyBorder="1" applyAlignment="1">
      <alignment horizontal="center"/>
    </xf>
    <xf numFmtId="2" fontId="6" fillId="10" borderId="47" xfId="0" applyNumberFormat="1" applyFont="1" applyFill="1" applyBorder="1" applyAlignment="1">
      <alignment horizontal="center"/>
    </xf>
    <xf numFmtId="2" fontId="4" fillId="14" borderId="32" xfId="0" applyNumberFormat="1" applyFont="1" applyFill="1" applyBorder="1" applyAlignment="1">
      <alignment horizontal="center"/>
    </xf>
    <xf numFmtId="0" fontId="10" fillId="18" borderId="10" xfId="0" applyFont="1" applyFill="1" applyBorder="1" applyAlignment="1">
      <alignment horizontal="center"/>
    </xf>
    <xf numFmtId="0" fontId="4" fillId="18" borderId="10" xfId="0" applyFont="1" applyFill="1" applyBorder="1" applyAlignment="1">
      <alignment horizontal="center"/>
    </xf>
    <xf numFmtId="0" fontId="0" fillId="18" borderId="10" xfId="0" applyFill="1" applyBorder="1"/>
    <xf numFmtId="2" fontId="10" fillId="14" borderId="11" xfId="0" applyNumberFormat="1" applyFont="1" applyFill="1" applyBorder="1" applyAlignment="1">
      <alignment horizontal="center"/>
    </xf>
    <xf numFmtId="0" fontId="17" fillId="19" borderId="10" xfId="0" applyFont="1" applyFill="1" applyBorder="1" applyAlignment="1">
      <alignment horizontal="center"/>
    </xf>
    <xf numFmtId="2" fontId="17" fillId="14" borderId="26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23" fillId="20" borderId="7" xfId="0" applyNumberFormat="1" applyFont="1" applyFill="1" applyBorder="1" applyAlignment="1">
      <alignment horizontal="center"/>
    </xf>
    <xf numFmtId="2" fontId="13" fillId="18" borderId="7" xfId="0" applyNumberFormat="1" applyFont="1" applyFill="1" applyBorder="1" applyAlignment="1">
      <alignment horizontal="center"/>
    </xf>
    <xf numFmtId="2" fontId="13" fillId="18" borderId="8" xfId="0" applyNumberFormat="1" applyFont="1" applyFill="1" applyBorder="1" applyAlignment="1">
      <alignment horizontal="center"/>
    </xf>
    <xf numFmtId="2" fontId="5" fillId="18" borderId="8" xfId="0" applyNumberFormat="1" applyFont="1" applyFill="1" applyBorder="1" applyAlignment="1">
      <alignment horizontal="center"/>
    </xf>
    <xf numFmtId="2" fontId="6" fillId="18" borderId="8" xfId="0" applyNumberFormat="1" applyFont="1" applyFill="1" applyBorder="1" applyAlignment="1">
      <alignment horizontal="center"/>
    </xf>
    <xf numFmtId="2" fontId="4" fillId="18" borderId="24" xfId="0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2" fontId="4" fillId="7" borderId="24" xfId="0" applyNumberFormat="1" applyFont="1" applyFill="1" applyBorder="1" applyAlignment="1">
      <alignment horizontal="center"/>
    </xf>
    <xf numFmtId="2" fontId="13" fillId="7" borderId="24" xfId="0" applyNumberFormat="1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23" fillId="20" borderId="10" xfId="0" applyNumberFormat="1" applyFont="1" applyFill="1" applyBorder="1" applyAlignment="1">
      <alignment horizontal="center"/>
    </xf>
    <xf numFmtId="2" fontId="13" fillId="7" borderId="10" xfId="0" applyNumberFormat="1" applyFont="1" applyFill="1" applyBorder="1" applyAlignment="1">
      <alignment horizontal="center"/>
    </xf>
    <xf numFmtId="2" fontId="13" fillId="5" borderId="10" xfId="0" applyNumberFormat="1" applyFont="1" applyFill="1" applyBorder="1" applyAlignment="1">
      <alignment horizontal="center"/>
    </xf>
    <xf numFmtId="2" fontId="13" fillId="21" borderId="10" xfId="0" applyNumberFormat="1" applyFont="1" applyFill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13" fillId="14" borderId="10" xfId="0" applyNumberFormat="1" applyFont="1" applyFill="1" applyBorder="1" applyAlignment="1">
      <alignment horizontal="center"/>
    </xf>
    <xf numFmtId="2" fontId="24" fillId="20" borderId="10" xfId="0" applyNumberFormat="1" applyFont="1" applyFill="1" applyBorder="1" applyAlignment="1">
      <alignment horizontal="center"/>
    </xf>
    <xf numFmtId="2" fontId="26" fillId="0" borderId="10" xfId="2" applyNumberFormat="1" applyFont="1" applyBorder="1" applyAlignment="1" applyProtection="1">
      <alignment horizontal="center"/>
    </xf>
    <xf numFmtId="2" fontId="13" fillId="0" borderId="17" xfId="0" applyNumberFormat="1" applyFont="1" applyBorder="1" applyAlignment="1">
      <alignment horizontal="center"/>
    </xf>
    <xf numFmtId="2" fontId="23" fillId="20" borderId="17" xfId="0" applyNumberFormat="1" applyFont="1" applyFill="1" applyBorder="1" applyAlignment="1">
      <alignment horizontal="center"/>
    </xf>
    <xf numFmtId="2" fontId="23" fillId="8" borderId="17" xfId="0" applyNumberFormat="1" applyFont="1" applyFill="1" applyBorder="1" applyAlignment="1">
      <alignment horizontal="center"/>
    </xf>
    <xf numFmtId="2" fontId="27" fillId="0" borderId="10" xfId="0" applyNumberFormat="1" applyFont="1" applyBorder="1" applyAlignment="1">
      <alignment horizontal="center"/>
    </xf>
    <xf numFmtId="2" fontId="27" fillId="0" borderId="17" xfId="0" applyNumberFormat="1" applyFont="1" applyBorder="1" applyAlignment="1">
      <alignment horizontal="center"/>
    </xf>
    <xf numFmtId="2" fontId="28" fillId="0" borderId="17" xfId="0" applyNumberFormat="1" applyFont="1" applyBorder="1" applyAlignment="1">
      <alignment horizontal="center"/>
    </xf>
    <xf numFmtId="2" fontId="4" fillId="14" borderId="17" xfId="0" applyNumberFormat="1" applyFont="1" applyFill="1" applyBorder="1" applyAlignment="1">
      <alignment horizontal="center"/>
    </xf>
    <xf numFmtId="2" fontId="24" fillId="20" borderId="17" xfId="0" applyNumberFormat="1" applyFont="1" applyFill="1" applyBorder="1" applyAlignment="1">
      <alignment horizontal="center"/>
    </xf>
    <xf numFmtId="2" fontId="13" fillId="14" borderId="17" xfId="0" applyNumberFormat="1" applyFont="1" applyFill="1" applyBorder="1" applyAlignment="1">
      <alignment horizontal="center"/>
    </xf>
    <xf numFmtId="2" fontId="10" fillId="14" borderId="17" xfId="0" applyNumberFormat="1" applyFont="1" applyFill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23" fillId="0" borderId="7" xfId="0" applyNumberFormat="1" applyFont="1" applyBorder="1" applyAlignment="1">
      <alignment horizontal="center"/>
    </xf>
    <xf numFmtId="2" fontId="23" fillId="0" borderId="10" xfId="0" applyNumberFormat="1" applyFont="1" applyBorder="1" applyAlignment="1">
      <alignment horizontal="center"/>
    </xf>
    <xf numFmtId="2" fontId="10" fillId="14" borderId="7" xfId="0" applyNumberFormat="1" applyFont="1" applyFill="1" applyBorder="1" applyAlignment="1">
      <alignment horizontal="center"/>
    </xf>
    <xf numFmtId="2" fontId="10" fillId="22" borderId="26" xfId="0" applyNumberFormat="1" applyFont="1" applyFill="1" applyBorder="1" applyAlignment="1">
      <alignment horizontal="center"/>
    </xf>
    <xf numFmtId="2" fontId="4" fillId="19" borderId="29" xfId="0" applyNumberFormat="1" applyFont="1" applyFill="1" applyBorder="1" applyAlignment="1">
      <alignment horizontal="center"/>
    </xf>
    <xf numFmtId="2" fontId="4" fillId="19" borderId="32" xfId="0" applyNumberFormat="1" applyFont="1" applyFill="1" applyBorder="1" applyAlignment="1">
      <alignment horizontal="center"/>
    </xf>
    <xf numFmtId="2" fontId="6" fillId="6" borderId="7" xfId="0" applyNumberFormat="1" applyFont="1" applyFill="1" applyBorder="1" applyAlignment="1">
      <alignment horizontal="center"/>
    </xf>
    <xf numFmtId="2" fontId="4" fillId="7" borderId="17" xfId="0" applyNumberFormat="1" applyFont="1" applyFill="1" applyBorder="1" applyAlignment="1">
      <alignment horizontal="center"/>
    </xf>
    <xf numFmtId="2" fontId="5" fillId="8" borderId="17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12" fillId="0" borderId="0" xfId="0" applyFont="1" applyBorder="1"/>
    <xf numFmtId="2" fontId="0" fillId="0" borderId="0" xfId="0" applyNumberFormat="1" applyBorder="1"/>
    <xf numFmtId="2" fontId="10" fillId="14" borderId="10" xfId="0" applyNumberFormat="1" applyFont="1" applyFill="1" applyBorder="1" applyAlignment="1">
      <alignment horizontal="center"/>
    </xf>
    <xf numFmtId="2" fontId="6" fillId="14" borderId="10" xfId="0" applyNumberFormat="1" applyFont="1" applyFill="1" applyBorder="1" applyAlignment="1">
      <alignment horizontal="center"/>
    </xf>
    <xf numFmtId="2" fontId="5" fillId="7" borderId="17" xfId="0" applyNumberFormat="1" applyFont="1" applyFill="1" applyBorder="1" applyAlignment="1">
      <alignment horizontal="center"/>
    </xf>
    <xf numFmtId="2" fontId="21" fillId="7" borderId="17" xfId="0" applyNumberFormat="1" applyFont="1" applyFill="1" applyBorder="1" applyAlignment="1">
      <alignment horizontal="center"/>
    </xf>
    <xf numFmtId="2" fontId="10" fillId="7" borderId="17" xfId="0" applyNumberFormat="1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7" fillId="21" borderId="10" xfId="0" applyFont="1" applyFill="1" applyBorder="1" applyAlignment="1">
      <alignment horizontal="center"/>
    </xf>
    <xf numFmtId="2" fontId="4" fillId="21" borderId="10" xfId="0" applyNumberFormat="1" applyFont="1" applyFill="1" applyBorder="1" applyAlignment="1">
      <alignment horizontal="center"/>
    </xf>
    <xf numFmtId="0" fontId="5" fillId="15" borderId="10" xfId="0" applyFont="1" applyFill="1" applyBorder="1" applyAlignment="1">
      <alignment horizontal="center"/>
    </xf>
    <xf numFmtId="0" fontId="19" fillId="15" borderId="10" xfId="0" applyFont="1" applyFill="1" applyBorder="1" applyAlignment="1">
      <alignment horizontal="center"/>
    </xf>
    <xf numFmtId="0" fontId="4" fillId="21" borderId="10" xfId="0" applyFont="1" applyFill="1" applyBorder="1" applyAlignment="1">
      <alignment horizontal="center"/>
    </xf>
    <xf numFmtId="0" fontId="13" fillId="19" borderId="7" xfId="0" applyFont="1" applyFill="1" applyBorder="1" applyAlignment="1">
      <alignment horizontal="center"/>
    </xf>
    <xf numFmtId="2" fontId="13" fillId="14" borderId="26" xfId="0" applyNumberFormat="1" applyFont="1" applyFill="1" applyBorder="1" applyAlignment="1">
      <alignment horizontal="center"/>
    </xf>
    <xf numFmtId="2" fontId="10" fillId="18" borderId="7" xfId="0" applyNumberFormat="1" applyFont="1" applyFill="1" applyBorder="1" applyAlignment="1">
      <alignment horizontal="center"/>
    </xf>
    <xf numFmtId="2" fontId="10" fillId="18" borderId="10" xfId="0" applyNumberFormat="1" applyFont="1" applyFill="1" applyBorder="1" applyAlignment="1">
      <alignment horizontal="center"/>
    </xf>
    <xf numFmtId="2" fontId="5" fillId="18" borderId="10" xfId="0" applyNumberFormat="1" applyFont="1" applyFill="1" applyBorder="1" applyAlignment="1">
      <alignment horizontal="center"/>
    </xf>
    <xf numFmtId="2" fontId="6" fillId="18" borderId="10" xfId="0" applyNumberFormat="1" applyFont="1" applyFill="1" applyBorder="1" applyAlignment="1">
      <alignment horizontal="center"/>
    </xf>
    <xf numFmtId="2" fontId="4" fillId="18" borderId="10" xfId="0" applyNumberFormat="1" applyFont="1" applyFill="1" applyBorder="1" applyAlignment="1">
      <alignment horizontal="center"/>
    </xf>
    <xf numFmtId="2" fontId="26" fillId="0" borderId="17" xfId="2" applyNumberFormat="1" applyFont="1" applyBorder="1" applyAlignment="1" applyProtection="1">
      <alignment horizontal="center"/>
    </xf>
    <xf numFmtId="165" fontId="7" fillId="0" borderId="10" xfId="0" applyNumberFormat="1" applyFont="1" applyBorder="1" applyAlignment="1">
      <alignment horizontal="center"/>
    </xf>
    <xf numFmtId="2" fontId="10" fillId="19" borderId="10" xfId="0" applyNumberFormat="1" applyFont="1" applyFill="1" applyBorder="1" applyAlignment="1">
      <alignment horizontal="center"/>
    </xf>
    <xf numFmtId="2" fontId="4" fillId="19" borderId="10" xfId="0" applyNumberFormat="1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2" fontId="10" fillId="2" borderId="10" xfId="0" applyNumberFormat="1" applyFont="1" applyFill="1" applyBorder="1" applyAlignment="1">
      <alignment horizontal="center"/>
    </xf>
    <xf numFmtId="2" fontId="4" fillId="7" borderId="20" xfId="0" applyNumberFormat="1" applyFont="1" applyFill="1" applyBorder="1" applyAlignment="1">
      <alignment horizontal="center"/>
    </xf>
    <xf numFmtId="2" fontId="10" fillId="7" borderId="20" xfId="0" applyNumberFormat="1" applyFont="1" applyFill="1" applyBorder="1" applyAlignment="1">
      <alignment horizontal="center"/>
    </xf>
    <xf numFmtId="2" fontId="10" fillId="9" borderId="10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30" fillId="0" borderId="10" xfId="0" applyFont="1" applyBorder="1" applyAlignment="1">
      <alignment horizontal="center"/>
    </xf>
    <xf numFmtId="0" fontId="0" fillId="0" borderId="10" xfId="0" applyBorder="1"/>
    <xf numFmtId="2" fontId="5" fillId="23" borderId="10" xfId="0" applyNumberFormat="1" applyFont="1" applyFill="1" applyBorder="1" applyAlignment="1">
      <alignment horizontal="center"/>
    </xf>
    <xf numFmtId="2" fontId="4" fillId="24" borderId="10" xfId="0" applyNumberFormat="1" applyFont="1" applyFill="1" applyBorder="1" applyAlignment="1">
      <alignment horizontal="center"/>
    </xf>
    <xf numFmtId="2" fontId="30" fillId="0" borderId="10" xfId="0" applyNumberFormat="1" applyFont="1" applyBorder="1" applyAlignment="1">
      <alignment horizontal="center"/>
    </xf>
    <xf numFmtId="2" fontId="4" fillId="25" borderId="13" xfId="0" applyNumberFormat="1" applyFont="1" applyFill="1" applyBorder="1" applyAlignment="1">
      <alignment horizontal="center"/>
    </xf>
    <xf numFmtId="2" fontId="4" fillId="25" borderId="10" xfId="0" applyNumberFormat="1" applyFont="1" applyFill="1" applyBorder="1" applyAlignment="1">
      <alignment horizontal="center"/>
    </xf>
    <xf numFmtId="2" fontId="4" fillId="26" borderId="10" xfId="0" applyNumberFormat="1" applyFont="1" applyFill="1" applyBorder="1" applyAlignment="1">
      <alignment horizontal="center"/>
    </xf>
    <xf numFmtId="2" fontId="5" fillId="25" borderId="10" xfId="0" applyNumberFormat="1" applyFont="1" applyFill="1" applyBorder="1" applyAlignment="1">
      <alignment horizontal="center"/>
    </xf>
    <xf numFmtId="2" fontId="5" fillId="27" borderId="10" xfId="0" applyNumberFormat="1" applyFont="1" applyFill="1" applyBorder="1" applyAlignment="1">
      <alignment horizontal="center"/>
    </xf>
    <xf numFmtId="2" fontId="4" fillId="25" borderId="14" xfId="0" applyNumberFormat="1" applyFont="1" applyFill="1" applyBorder="1" applyAlignment="1">
      <alignment horizontal="center"/>
    </xf>
    <xf numFmtId="2" fontId="20" fillId="25" borderId="10" xfId="0" applyNumberFormat="1" applyFont="1" applyFill="1" applyBorder="1" applyAlignment="1">
      <alignment horizontal="center"/>
    </xf>
    <xf numFmtId="2" fontId="4" fillId="28" borderId="8" xfId="0" applyNumberFormat="1" applyFont="1" applyFill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31" fillId="23" borderId="10" xfId="0" applyNumberFormat="1" applyFont="1" applyFill="1" applyBorder="1" applyAlignment="1">
      <alignment horizontal="center"/>
    </xf>
    <xf numFmtId="0" fontId="30" fillId="29" borderId="6" xfId="0" applyFont="1" applyFill="1" applyBorder="1" applyAlignment="1">
      <alignment horizontal="center"/>
    </xf>
    <xf numFmtId="0" fontId="30" fillId="29" borderId="13" xfId="0" applyFont="1" applyFill="1" applyBorder="1" applyAlignment="1">
      <alignment horizontal="center"/>
    </xf>
    <xf numFmtId="0" fontId="30" fillId="29" borderId="16" xfId="0" applyFont="1" applyFill="1" applyBorder="1" applyAlignment="1">
      <alignment horizontal="center"/>
    </xf>
    <xf numFmtId="0" fontId="30" fillId="29" borderId="10" xfId="0" applyFont="1" applyFill="1" applyBorder="1" applyAlignment="1">
      <alignment horizontal="center"/>
    </xf>
    <xf numFmtId="0" fontId="30" fillId="25" borderId="10" xfId="0" applyFont="1" applyFill="1" applyBorder="1" applyAlignment="1">
      <alignment horizontal="center"/>
    </xf>
    <xf numFmtId="0" fontId="30" fillId="26" borderId="10" xfId="0" applyFont="1" applyFill="1" applyBorder="1" applyAlignment="1">
      <alignment horizontal="center"/>
    </xf>
    <xf numFmtId="0" fontId="32" fillId="30" borderId="0" xfId="0" applyFont="1" applyFill="1" applyBorder="1" applyAlignment="1">
      <alignment horizontal="center"/>
    </xf>
    <xf numFmtId="2" fontId="32" fillId="24" borderId="0" xfId="0" applyNumberFormat="1" applyFont="1" applyFill="1" applyBorder="1" applyAlignment="1">
      <alignment horizontal="center"/>
    </xf>
    <xf numFmtId="0" fontId="33" fillId="24" borderId="0" xfId="0" applyFont="1" applyFill="1" applyBorder="1" applyAlignment="1">
      <alignment horizontal="center"/>
    </xf>
    <xf numFmtId="0" fontId="33" fillId="24" borderId="0" xfId="0" applyFont="1" applyFill="1" applyBorder="1"/>
    <xf numFmtId="2" fontId="4" fillId="10" borderId="11" xfId="0" applyNumberFormat="1" applyFont="1" applyFill="1" applyBorder="1" applyAlignment="1">
      <alignment horizontal="center"/>
    </xf>
    <xf numFmtId="2" fontId="32" fillId="31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8" xfId="0" applyBorder="1" applyAlignment="1">
      <alignment horizontal="center"/>
    </xf>
    <xf numFmtId="2" fontId="4" fillId="3" borderId="47" xfId="0" applyNumberFormat="1" applyFont="1" applyFill="1" applyBorder="1" applyAlignment="1">
      <alignment horizontal="center"/>
    </xf>
    <xf numFmtId="0" fontId="32" fillId="24" borderId="0" xfId="0" applyFont="1" applyFill="1" applyBorder="1" applyAlignment="1">
      <alignment horizontal="center"/>
    </xf>
    <xf numFmtId="0" fontId="32" fillId="32" borderId="0" xfId="0" applyFont="1" applyFill="1" applyBorder="1" applyAlignment="1">
      <alignment horizontal="center"/>
    </xf>
    <xf numFmtId="0" fontId="33" fillId="32" borderId="0" xfId="0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9" borderId="11" xfId="0" applyNumberFormat="1" applyFont="1" applyFill="1" applyBorder="1" applyAlignment="1">
      <alignment horizontal="center"/>
    </xf>
    <xf numFmtId="0" fontId="32" fillId="30" borderId="0" xfId="0" applyFont="1" applyFill="1" applyBorder="1"/>
    <xf numFmtId="0" fontId="32" fillId="24" borderId="0" xfId="0" applyFont="1" applyFill="1" applyBorder="1"/>
    <xf numFmtId="2" fontId="5" fillId="14" borderId="11" xfId="0" applyNumberFormat="1" applyFont="1" applyFill="1" applyBorder="1" applyAlignment="1">
      <alignment horizontal="center"/>
    </xf>
    <xf numFmtId="0" fontId="6" fillId="33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2" fontId="6" fillId="14" borderId="11" xfId="0" applyNumberFormat="1" applyFont="1" applyFill="1" applyBorder="1" applyAlignment="1">
      <alignment horizontal="center"/>
    </xf>
    <xf numFmtId="2" fontId="4" fillId="7" borderId="0" xfId="0" applyNumberFormat="1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/>
    </xf>
    <xf numFmtId="2" fontId="32" fillId="34" borderId="0" xfId="0" applyNumberFormat="1" applyFont="1" applyFill="1" applyBorder="1" applyAlignment="1">
      <alignment horizontal="center"/>
    </xf>
    <xf numFmtId="2" fontId="5" fillId="33" borderId="10" xfId="0" applyNumberFormat="1" applyFont="1" applyFill="1" applyBorder="1" applyAlignment="1">
      <alignment horizontal="center"/>
    </xf>
    <xf numFmtId="2" fontId="5" fillId="3" borderId="17" xfId="0" applyNumberFormat="1" applyFont="1" applyFill="1" applyBorder="1" applyAlignment="1">
      <alignment horizontal="center"/>
    </xf>
    <xf numFmtId="0" fontId="34" fillId="30" borderId="0" xfId="0" applyFont="1" applyFill="1" applyBorder="1" applyAlignment="1">
      <alignment horizontal="center"/>
    </xf>
    <xf numFmtId="0" fontId="35" fillId="30" borderId="0" xfId="0" applyFont="1" applyFill="1" applyBorder="1" applyAlignment="1">
      <alignment horizontal="center"/>
    </xf>
    <xf numFmtId="2" fontId="35" fillId="24" borderId="0" xfId="0" applyNumberFormat="1" applyFont="1" applyFill="1" applyBorder="1" applyAlignment="1">
      <alignment horizontal="center"/>
    </xf>
    <xf numFmtId="0" fontId="34" fillId="24" borderId="0" xfId="0" applyFont="1" applyFill="1" applyBorder="1" applyAlignment="1">
      <alignment horizontal="center"/>
    </xf>
    <xf numFmtId="0" fontId="34" fillId="24" borderId="0" xfId="0" applyFont="1" applyFill="1" applyBorder="1"/>
    <xf numFmtId="2" fontId="6" fillId="0" borderId="24" xfId="0" applyNumberFormat="1" applyFont="1" applyBorder="1" applyAlignment="1">
      <alignment horizontal="center"/>
    </xf>
    <xf numFmtId="2" fontId="6" fillId="25" borderId="11" xfId="0" applyNumberFormat="1" applyFont="1" applyFill="1" applyBorder="1" applyAlignment="1">
      <alignment horizontal="center"/>
    </xf>
    <xf numFmtId="2" fontId="6" fillId="0" borderId="29" xfId="0" applyNumberFormat="1" applyFont="1" applyBorder="1" applyAlignment="1">
      <alignment horizontal="center"/>
    </xf>
    <xf numFmtId="2" fontId="6" fillId="0" borderId="29" xfId="1" applyNumberFormat="1" applyFont="1" applyBorder="1" applyAlignment="1" applyProtection="1">
      <alignment horizontal="center"/>
    </xf>
    <xf numFmtId="2" fontId="6" fillId="10" borderId="11" xfId="0" applyNumberFormat="1" applyFont="1" applyFill="1" applyBorder="1" applyAlignment="1">
      <alignment horizontal="center"/>
    </xf>
    <xf numFmtId="2" fontId="33" fillId="24" borderId="0" xfId="0" applyNumberFormat="1" applyFont="1" applyFill="1" applyBorder="1" applyAlignment="1">
      <alignment horizontal="center"/>
    </xf>
    <xf numFmtId="2" fontId="10" fillId="10" borderId="10" xfId="0" applyNumberFormat="1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2" fontId="4" fillId="10" borderId="29" xfId="0" applyNumberFormat="1" applyFont="1" applyFill="1" applyBorder="1" applyAlignment="1">
      <alignment horizontal="center"/>
    </xf>
    <xf numFmtId="2" fontId="6" fillId="8" borderId="24" xfId="0" applyNumberFormat="1" applyFont="1" applyFill="1" applyBorder="1" applyAlignment="1">
      <alignment horizontal="center"/>
    </xf>
    <xf numFmtId="2" fontId="5" fillId="8" borderId="24" xfId="0" applyNumberFormat="1" applyFont="1" applyFill="1" applyBorder="1" applyAlignment="1">
      <alignment horizontal="center"/>
    </xf>
    <xf numFmtId="2" fontId="31" fillId="14" borderId="24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2" fontId="5" fillId="35" borderId="11" xfId="0" applyNumberFormat="1" applyFont="1" applyFill="1" applyBorder="1" applyAlignment="1">
      <alignment horizontal="center"/>
    </xf>
    <xf numFmtId="2" fontId="6" fillId="35" borderId="11" xfId="0" applyNumberFormat="1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2" fontId="16" fillId="35" borderId="26" xfId="0" applyNumberFormat="1" applyFont="1" applyFill="1" applyBorder="1" applyAlignment="1">
      <alignment horizontal="center"/>
    </xf>
    <xf numFmtId="0" fontId="5" fillId="33" borderId="10" xfId="0" applyFont="1" applyFill="1" applyBorder="1" applyAlignment="1">
      <alignment horizontal="center"/>
    </xf>
    <xf numFmtId="2" fontId="5" fillId="33" borderId="24" xfId="0" applyNumberFormat="1" applyFont="1" applyFill="1" applyBorder="1" applyAlignment="1">
      <alignment horizontal="center"/>
    </xf>
    <xf numFmtId="2" fontId="6" fillId="33" borderId="24" xfId="0" applyNumberFormat="1" applyFont="1" applyFill="1" applyBorder="1" applyAlignment="1">
      <alignment horizontal="center"/>
    </xf>
    <xf numFmtId="2" fontId="31" fillId="7" borderId="24" xfId="0" applyNumberFormat="1" applyFont="1" applyFill="1" applyBorder="1" applyAlignment="1">
      <alignment horizontal="center"/>
    </xf>
    <xf numFmtId="2" fontId="5" fillId="36" borderId="31" xfId="0" applyNumberFormat="1" applyFont="1" applyFill="1" applyBorder="1" applyAlignment="1">
      <alignment horizontal="center"/>
    </xf>
    <xf numFmtId="2" fontId="5" fillId="35" borderId="7" xfId="0" applyNumberFormat="1" applyFont="1" applyFill="1" applyBorder="1" applyAlignment="1">
      <alignment horizontal="center"/>
    </xf>
    <xf numFmtId="2" fontId="4" fillId="37" borderId="8" xfId="0" applyNumberFormat="1" applyFont="1" applyFill="1" applyBorder="1" applyAlignment="1">
      <alignment horizontal="center"/>
    </xf>
    <xf numFmtId="2" fontId="4" fillId="37" borderId="24" xfId="0" applyNumberFormat="1" applyFont="1" applyFill="1" applyBorder="1" applyAlignment="1">
      <alignment horizontal="center"/>
    </xf>
    <xf numFmtId="0" fontId="4" fillId="10" borderId="30" xfId="0" applyFont="1" applyFill="1" applyBorder="1" applyAlignment="1">
      <alignment horizontal="center"/>
    </xf>
    <xf numFmtId="2" fontId="10" fillId="14" borderId="24" xfId="0" applyNumberFormat="1" applyFont="1" applyFill="1" applyBorder="1" applyAlignment="1">
      <alignment horizontal="center"/>
    </xf>
    <xf numFmtId="2" fontId="6" fillId="14" borderId="24" xfId="0" applyNumberFormat="1" applyFont="1" applyFill="1" applyBorder="1" applyAlignment="1">
      <alignment horizontal="center"/>
    </xf>
    <xf numFmtId="2" fontId="19" fillId="8" borderId="11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2" fontId="10" fillId="19" borderId="32" xfId="0" applyNumberFormat="1" applyFont="1" applyFill="1" applyBorder="1" applyAlignment="1">
      <alignment horizontal="center"/>
    </xf>
    <xf numFmtId="2" fontId="6" fillId="36" borderId="31" xfId="0" applyNumberFormat="1" applyFont="1" applyFill="1" applyBorder="1" applyAlignment="1">
      <alignment horizontal="center"/>
    </xf>
    <xf numFmtId="2" fontId="4" fillId="38" borderId="10" xfId="0" applyNumberFormat="1" applyFont="1" applyFill="1" applyBorder="1" applyAlignment="1">
      <alignment horizontal="center"/>
    </xf>
    <xf numFmtId="2" fontId="4" fillId="39" borderId="10" xfId="0" applyNumberFormat="1" applyFont="1" applyFill="1" applyBorder="1" applyAlignment="1">
      <alignment horizontal="center"/>
    </xf>
    <xf numFmtId="2" fontId="6" fillId="36" borderId="25" xfId="0" applyNumberFormat="1" applyFont="1" applyFill="1" applyBorder="1" applyAlignment="1">
      <alignment horizontal="center"/>
    </xf>
    <xf numFmtId="2" fontId="6" fillId="36" borderId="26" xfId="0" applyNumberFormat="1" applyFont="1" applyFill="1" applyBorder="1" applyAlignment="1">
      <alignment horizontal="center"/>
    </xf>
    <xf numFmtId="2" fontId="6" fillId="35" borderId="10" xfId="0" applyNumberFormat="1" applyFont="1" applyFill="1" applyBorder="1" applyAlignment="1">
      <alignment horizontal="center"/>
    </xf>
    <xf numFmtId="0" fontId="36" fillId="0" borderId="0" xfId="0" applyFont="1"/>
    <xf numFmtId="2" fontId="9" fillId="40" borderId="10" xfId="0" applyNumberFormat="1" applyFont="1" applyFill="1" applyBorder="1" applyAlignment="1">
      <alignment horizontal="center"/>
    </xf>
    <xf numFmtId="2" fontId="9" fillId="41" borderId="10" xfId="0" applyNumberFormat="1" applyFont="1" applyFill="1" applyBorder="1" applyAlignment="1">
      <alignment horizontal="center"/>
    </xf>
    <xf numFmtId="0" fontId="5" fillId="36" borderId="7" xfId="0" applyFont="1" applyFill="1" applyBorder="1" applyAlignment="1">
      <alignment horizontal="center"/>
    </xf>
    <xf numFmtId="2" fontId="5" fillId="35" borderId="26" xfId="0" applyNumberFormat="1" applyFont="1" applyFill="1" applyBorder="1" applyAlignment="1">
      <alignment horizontal="center"/>
    </xf>
    <xf numFmtId="2" fontId="6" fillId="36" borderId="10" xfId="0" applyNumberFormat="1" applyFont="1" applyFill="1" applyBorder="1" applyAlignment="1">
      <alignment horizontal="center"/>
    </xf>
    <xf numFmtId="2" fontId="5" fillId="36" borderId="10" xfId="0" applyNumberFormat="1" applyFont="1" applyFill="1" applyBorder="1" applyAlignment="1">
      <alignment horizontal="center"/>
    </xf>
    <xf numFmtId="2" fontId="5" fillId="33" borderId="7" xfId="0" applyNumberFormat="1" applyFont="1" applyFill="1" applyBorder="1" applyAlignment="1">
      <alignment horizontal="center"/>
    </xf>
    <xf numFmtId="2" fontId="6" fillId="36" borderId="17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4" fillId="42" borderId="11" xfId="0" applyNumberFormat="1" applyFont="1" applyFill="1" applyBorder="1" applyAlignment="1">
      <alignment horizontal="center"/>
    </xf>
    <xf numFmtId="0" fontId="34" fillId="24" borderId="0" xfId="0" applyFont="1" applyFill="1"/>
    <xf numFmtId="0" fontId="30" fillId="0" borderId="0" xfId="0" applyFont="1" applyAlignment="1">
      <alignment horizontal="center"/>
    </xf>
    <xf numFmtId="2" fontId="4" fillId="25" borderId="9" xfId="0" applyNumberFormat="1" applyFont="1" applyFill="1" applyBorder="1" applyAlignment="1">
      <alignment horizontal="center"/>
    </xf>
    <xf numFmtId="2" fontId="4" fillId="43" borderId="10" xfId="0" applyNumberFormat="1" applyFont="1" applyFill="1" applyBorder="1" applyAlignment="1">
      <alignment horizontal="center"/>
    </xf>
    <xf numFmtId="2" fontId="5" fillId="28" borderId="10" xfId="0" applyNumberFormat="1" applyFont="1" applyFill="1" applyBorder="1" applyAlignment="1">
      <alignment horizontal="center"/>
    </xf>
    <xf numFmtId="2" fontId="6" fillId="28" borderId="11" xfId="0" applyNumberFormat="1" applyFont="1" applyFill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2" fontId="31" fillId="44" borderId="7" xfId="0" applyNumberFormat="1" applyFont="1" applyFill="1" applyBorder="1" applyAlignment="1">
      <alignment horizontal="center"/>
    </xf>
    <xf numFmtId="2" fontId="6" fillId="35" borderId="7" xfId="0" applyNumberFormat="1" applyFont="1" applyFill="1" applyBorder="1" applyAlignment="1">
      <alignment horizontal="center"/>
    </xf>
    <xf numFmtId="2" fontId="5" fillId="35" borderId="10" xfId="0" applyNumberFormat="1" applyFont="1" applyFill="1" applyBorder="1" applyAlignment="1">
      <alignment horizontal="center"/>
    </xf>
    <xf numFmtId="2" fontId="5" fillId="36" borderId="26" xfId="0" applyNumberFormat="1" applyFont="1" applyFill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4" fillId="45" borderId="10" xfId="0" applyFont="1" applyFill="1" applyBorder="1" applyAlignment="1">
      <alignment horizontal="center"/>
    </xf>
    <xf numFmtId="2" fontId="7" fillId="0" borderId="10" xfId="0" applyNumberFormat="1" applyFont="1" applyBorder="1" applyAlignment="1">
      <alignment horizontal="right"/>
    </xf>
    <xf numFmtId="2" fontId="7" fillId="0" borderId="10" xfId="0" applyNumberFormat="1" applyFont="1" applyBorder="1"/>
    <xf numFmtId="0" fontId="4" fillId="23" borderId="10" xfId="0" applyFont="1" applyFill="1" applyBorder="1" applyAlignment="1">
      <alignment horizontal="center"/>
    </xf>
    <xf numFmtId="0" fontId="33" fillId="24" borderId="0" xfId="0" applyFont="1" applyFill="1"/>
    <xf numFmtId="2" fontId="32" fillId="34" borderId="0" xfId="0" applyNumberFormat="1" applyFont="1" applyFill="1" applyBorder="1"/>
    <xf numFmtId="2" fontId="32" fillId="31" borderId="0" xfId="0" applyNumberFormat="1" applyFont="1" applyFill="1" applyBorder="1"/>
    <xf numFmtId="2" fontId="32" fillId="46" borderId="0" xfId="0" applyNumberFormat="1" applyFont="1" applyFill="1" applyBorder="1"/>
    <xf numFmtId="0" fontId="32" fillId="47" borderId="0" xfId="0" applyFont="1" applyFill="1" applyBorder="1"/>
    <xf numFmtId="2" fontId="32" fillId="24" borderId="0" xfId="0" applyNumberFormat="1" applyFont="1" applyFill="1" applyBorder="1"/>
    <xf numFmtId="0" fontId="32" fillId="48" borderId="0" xfId="0" applyFont="1" applyFill="1" applyBorder="1"/>
    <xf numFmtId="2" fontId="32" fillId="48" borderId="0" xfId="0" applyNumberFormat="1" applyFont="1" applyFill="1" applyBorder="1"/>
    <xf numFmtId="2" fontId="5" fillId="24" borderId="10" xfId="0" applyNumberFormat="1" applyFont="1" applyFill="1" applyBorder="1" applyAlignment="1">
      <alignment horizontal="center"/>
    </xf>
    <xf numFmtId="2" fontId="5" fillId="49" borderId="10" xfId="0" applyNumberFormat="1" applyFont="1" applyFill="1" applyBorder="1" applyAlignment="1">
      <alignment horizontal="center"/>
    </xf>
    <xf numFmtId="0" fontId="35" fillId="24" borderId="0" xfId="0" applyNumberFormat="1" applyFont="1" applyFill="1" applyBorder="1" applyAlignment="1">
      <alignment horizontal="center"/>
    </xf>
    <xf numFmtId="0" fontId="35" fillId="24" borderId="0" xfId="0" applyFont="1" applyFill="1" applyBorder="1" applyAlignment="1">
      <alignment horizontal="center"/>
    </xf>
  </cellXfs>
  <cellStyles count="3">
    <cellStyle name="Alerta" xfId="2"/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92D050"/>
      <rgbColor rgb="FFDEDCE6"/>
      <rgbColor rgb="FFFFFF00"/>
      <rgbColor rgb="FFFF3838"/>
      <rgbColor rgb="FFB9DEE8"/>
      <rgbColor rgb="FFC90000"/>
      <rgbColor rgb="FF077C12"/>
      <rgbColor rgb="FFEEEEEE"/>
      <rgbColor rgb="FFB47804"/>
      <rgbColor rgb="FF800080"/>
      <rgbColor rgb="FF00A832"/>
      <rgbColor rgb="FFBFBFBF"/>
      <rgbColor rgb="FF878787"/>
      <rgbColor rgb="FF5E9EFF"/>
      <rgbColor rgb="FFC04F4C"/>
      <rgbColor rgb="FFFFEFD1"/>
      <rgbColor rgb="FFDBEEF4"/>
      <rgbColor rgb="FFD9D9D9"/>
      <rgbColor rgb="FFF79646"/>
      <rgbColor rgb="FF0070C0"/>
      <rgbColor rgb="FFD4DEFF"/>
      <rgbColor rgb="FFF2F2F2"/>
      <rgbColor rgb="FFFF8000"/>
      <rgbColor rgb="FFFFBF00"/>
      <rgbColor rgb="FF9BBB59"/>
      <rgbColor rgb="FF780373"/>
      <rgbColor rgb="FFEA7500"/>
      <rgbColor rgb="FF4F81BD"/>
      <rgbColor rgb="FFDDDDDD"/>
      <rgbColor rgb="FF00B0F0"/>
      <rgbColor rgb="FFDCE6F2"/>
      <rgbColor rgb="FFDEE6EF"/>
      <rgbColor rgb="FFF0EBD5"/>
      <rgbColor rgb="FF8DBFFB"/>
      <rgbColor rgb="FFDDD9C3"/>
      <rgbColor rgb="FFCCCCCC"/>
      <rgbColor rgb="FFFAC090"/>
      <rgbColor rgb="FF4A7EBB"/>
      <rgbColor rgb="FF4BACC6"/>
      <rgbColor rgb="FF81D41A"/>
      <rgbColor rgb="FFFFC000"/>
      <rgbColor rgb="FFFF860D"/>
      <rgbColor rgb="FFE46C0A"/>
      <rgbColor rgb="FF8064A2"/>
      <rgbColor rgb="FF8488C4"/>
      <rgbColor rgb="FF002060"/>
      <rgbColor rgb="FF00B050"/>
      <rgbColor rgb="FF131313"/>
      <rgbColor rgb="FFACB20C"/>
      <rgbColor rgb="FFA25200"/>
      <rgbColor rgb="FFC9211E"/>
      <rgbColor rgb="FF69309B"/>
      <rgbColor rgb="FF223E5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s-ES"/>
  <c:roundedCorners val="0"/>
  <c:style val="2"/>
  <c:chart>
    <c:title>
      <c:tx>
        <c:rich>
          <a:bodyPr rot="0"/>
          <a:lstStyle/>
          <a:p>
            <a:pPr>
              <a:defRPr sz="12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200" b="0" strike="noStrike" spc="-1">
                <a:solidFill>
                  <a:srgbClr val="000000"/>
                </a:solidFill>
                <a:latin typeface="Calibri"/>
                <a:ea typeface="Calibri"/>
              </a:rPr>
              <a:t>PRECIPITACIÓ PRATS DE LLUÇANÈS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915492957746E-2"/>
          <c:y val="9.3975903614457804E-2"/>
          <c:w val="0.59154929577464799"/>
          <c:h val="0.732530120481928"/>
        </c:manualLayout>
      </c:layout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476336"/>
        <c:axId val="56216821"/>
      </c:barChart>
      <c:catAx>
        <c:axId val="64476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one"/>
        <c:spPr>
          <a:ln w="0">
            <a:noFill/>
          </a:ln>
        </c:spPr>
        <c:txPr>
          <a:bodyPr/>
          <a:lstStyle/>
          <a:p>
            <a:pPr>
              <a:defRPr sz="1800" b="0" spc="-1"/>
            </a:pPr>
            <a:endParaRPr lang="ca-ES"/>
          </a:p>
        </c:txPr>
        <c:crossAx val="56216821"/>
        <c:crosses val="autoZero"/>
        <c:auto val="1"/>
        <c:lblAlgn val="ctr"/>
        <c:lblOffset val="100"/>
        <c:noMultiLvlLbl val="0"/>
      </c:catAx>
      <c:valAx>
        <c:axId val="56216821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one"/>
        <c:spPr>
          <a:ln w="0">
            <a:noFill/>
          </a:ln>
        </c:spPr>
        <c:txPr>
          <a:bodyPr/>
          <a:lstStyle/>
          <a:p>
            <a:pPr>
              <a:defRPr sz="1800" b="0" spc="-1"/>
            </a:pPr>
            <a:endParaRPr lang="ca-ES"/>
          </a:p>
        </c:txPr>
        <c:crossAx val="64476336"/>
        <c:crosses val="autoZero"/>
        <c:crossBetween val="midCat"/>
      </c:valAx>
      <c:spPr>
        <a:noFill/>
        <a:ln w="2556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b="1"/>
              <a:t>MITJANA MENSUAL DE DIES DE PLUJA
PRATS DE LLUÇANÈS
1933-2022</a:t>
            </a:r>
          </a:p>
        </c:rich>
      </c:tx>
      <c:layout>
        <c:manualLayout>
          <c:xMode val="edge"/>
          <c:yMode val="edge"/>
          <c:x val="0.39189679988052273"/>
          <c:y val="3.16663104651991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3.6823283622261498E-2"/>
          <c:y val="0.32240827812210587"/>
          <c:w val="0.9590081418496984"/>
          <c:h val="0.469166844767400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DE PLUJA'!$A$97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extLst>
                <c:ext xmlns:c15="http://schemas.microsoft.com/office/drawing/2012/chart" uri="{02D57815-91ED-43cb-92C2-25804820EDAC}">
                  <c15:fullRef>
                    <c15:sqref>'DIES DE PLUJA'!$B$5:$M$5</c15:sqref>
                  </c15:fullRef>
                </c:ext>
              </c:extLst>
              <c:f>'DIES DE PLUJA'!$B$5:$M$5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'DIES DE PLUJA'!$B$97:$M$97</c15:sqref>
                  </c15:fullRef>
                </c:ext>
              </c:extLst>
              <c:f>'DIES DE PLUJA'!$B$97:$M$97</c:f>
              <c:numCache>
                <c:formatCode>0.00</c:formatCode>
                <c:ptCount val="12"/>
                <c:pt idx="0">
                  <c:v>4.8604651162790695</c:v>
                </c:pt>
                <c:pt idx="1">
                  <c:v>4.6705882352941179</c:v>
                </c:pt>
                <c:pt idx="2">
                  <c:v>7.0813953488372094</c:v>
                </c:pt>
                <c:pt idx="3">
                  <c:v>10.290697674418604</c:v>
                </c:pt>
                <c:pt idx="4">
                  <c:v>11.616279069767442</c:v>
                </c:pt>
                <c:pt idx="5">
                  <c:v>9.4418604651162799</c:v>
                </c:pt>
                <c:pt idx="6">
                  <c:v>6.9302325581395348</c:v>
                </c:pt>
                <c:pt idx="7">
                  <c:v>8.5232558139534884</c:v>
                </c:pt>
                <c:pt idx="8">
                  <c:v>7.7471264367816088</c:v>
                </c:pt>
                <c:pt idx="9">
                  <c:v>7.264367816091954</c:v>
                </c:pt>
                <c:pt idx="10">
                  <c:v>6.068965517241379</c:v>
                </c:pt>
                <c:pt idx="11">
                  <c:v>5.5862068965517242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43-4DDF-904D-99D01C172F91}"/>
            </c:ext>
          </c:extLst>
        </c:ser>
        <c:ser>
          <c:idx val="1"/>
          <c:order val="1"/>
          <c:tx>
            <c:strRef>
              <c:f>'DIES DE PLUJA'!$A$95:$A$95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'DIES DE PLUJA'!$B$5:$M$5</c15:sqref>
                  </c15:fullRef>
                </c:ext>
              </c:extLst>
              <c:f>'DIES DE PLUJA'!$B$5:$M$5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'DIES DE PLUJA'!$B$95:$M$95</c15:sqref>
                  </c15:fullRef>
                </c:ext>
              </c:extLst>
              <c:f>'DIES DE PLUJA'!$B$95:$M$95</c:f>
              <c:numCache>
                <c:formatCode>General</c:formatCode>
                <c:ptCount val="12"/>
                <c:pt idx="0">
                  <c:v>21</c:v>
                </c:pt>
                <c:pt idx="1">
                  <c:v>12</c:v>
                </c:pt>
                <c:pt idx="2">
                  <c:v>16</c:v>
                </c:pt>
                <c:pt idx="3">
                  <c:v>20</c:v>
                </c:pt>
                <c:pt idx="4">
                  <c:v>24</c:v>
                </c:pt>
                <c:pt idx="5">
                  <c:v>22</c:v>
                </c:pt>
                <c:pt idx="6">
                  <c:v>16</c:v>
                </c:pt>
                <c:pt idx="7">
                  <c:v>19</c:v>
                </c:pt>
                <c:pt idx="8">
                  <c:v>17</c:v>
                </c:pt>
                <c:pt idx="9">
                  <c:v>16</c:v>
                </c:pt>
                <c:pt idx="10">
                  <c:v>16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43-4DDF-904D-99D01C172F91}"/>
            </c:ext>
          </c:extLst>
        </c:ser>
        <c:ser>
          <c:idx val="2"/>
          <c:order val="2"/>
          <c:tx>
            <c:strRef>
              <c:f>'DIES DE PLUJA'!$A$96:$A$96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'DIES DE PLUJA'!$B$5:$M$5</c15:sqref>
                  </c15:fullRef>
                </c:ext>
              </c:extLst>
              <c:f>'DIES DE PLUJA'!$B$5:$M$5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'DIES DE PLUJA'!$B$96:$N$96</c15:sqref>
                  </c15:fullRef>
                </c:ext>
              </c:extLst>
              <c:f>'DIES DE PLUJA'!$B$96:$M$96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43-4DDF-904D-99D01C172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51699"/>
        <c:axId val="80493603"/>
      </c:barChart>
      <c:catAx>
        <c:axId val="7555169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80493603"/>
        <c:crosses val="autoZero"/>
        <c:auto val="1"/>
        <c:lblAlgn val="ctr"/>
        <c:lblOffset val="100"/>
        <c:noMultiLvlLbl val="0"/>
      </c:catAx>
      <c:valAx>
        <c:axId val="804936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55516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NEU
 PRATS DE LLUÇANÈS
1933-2022</a:t>
            </a:r>
          </a:p>
        </c:rich>
      </c:tx>
      <c:layout>
        <c:manualLayout>
          <c:xMode val="edge"/>
          <c:yMode val="edge"/>
          <c:x val="0.41016438990507098"/>
          <c:y val="2.5749999999999999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933780967816603E-2"/>
          <c:y val="0.24274999999999999"/>
          <c:w val="0.94020606621903202"/>
          <c:h val="0.678187500000000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DE NEU'!$B$170:$B$170</c:f>
              <c:strCache>
                <c:ptCount val="1"/>
                <c:pt idx="0">
                  <c:v>DIES DE NEU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47"/>
            <c:invertIfNegative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1-F55F-4676-93E8-8B565AFBCCF4}"/>
              </c:ext>
            </c:extLst>
          </c:dPt>
          <c:dPt>
            <c:idx val="61"/>
            <c:invertIfNegative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F55F-4676-93E8-8B565AFBCCF4}"/>
              </c:ext>
            </c:extLst>
          </c:dPt>
          <c:dPt>
            <c:idx val="64"/>
            <c:invertIfNegative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F55F-4676-93E8-8B565AFBCCF4}"/>
              </c:ext>
            </c:extLst>
          </c:dPt>
          <c:dPt>
            <c:idx val="66"/>
            <c:invertIfNegative val="0"/>
            <c:bubble3D val="0"/>
            <c:spPr>
              <a:solidFill>
                <a:srgbClr val="4F81B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F55F-4676-93E8-8B565AFBCCF4}"/>
              </c:ext>
            </c:extLst>
          </c:dPt>
          <c:dLbls>
            <c:dLbl>
              <c:idx val="47"/>
              <c:layout>
                <c:manualLayout>
                  <c:x val="-6.4935064935064896E-3"/>
                  <c:y val="-2.41625480505217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5F-4676-93E8-8B565AFBCCF4}"/>
                </c:ext>
              </c:extLst>
            </c:dLbl>
            <c:dLbl>
              <c:idx val="61"/>
              <c:layout>
                <c:manualLayout>
                  <c:x val="2.1645021645021602E-3"/>
                  <c:y val="-1.97693574958814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5F-4676-93E8-8B565AFBCCF4}"/>
                </c:ext>
              </c:extLst>
            </c:dLbl>
            <c:dLbl>
              <c:idx val="64"/>
              <c:layout>
                <c:manualLayout>
                  <c:x val="4.3290043290043299E-3"/>
                  <c:y val="-1.5376166941241101E-2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5F-4676-93E8-8B565AFBCCF4}"/>
                </c:ext>
              </c:extLst>
            </c:dLbl>
            <c:dLbl>
              <c:idx val="66"/>
              <c:layout>
                <c:manualLayout>
                  <c:x val="-1.83982683982684E-2"/>
                  <c:y val="4.3931905546403102E-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5F-4676-93E8-8B565AFBCC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NEU'!$A$171:$A$256</c:f>
              <c:numCache>
                <c:formatCode>General</c:formatCode>
                <c:ptCount val="86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  <c:pt idx="18">
                  <c:v>1955</c:v>
                </c:pt>
                <c:pt idx="19">
                  <c:v>1956</c:v>
                </c:pt>
                <c:pt idx="20">
                  <c:v>1957</c:v>
                </c:pt>
                <c:pt idx="21">
                  <c:v>1958</c:v>
                </c:pt>
                <c:pt idx="22">
                  <c:v>1959</c:v>
                </c:pt>
                <c:pt idx="23">
                  <c:v>1960</c:v>
                </c:pt>
                <c:pt idx="24">
                  <c:v>1961</c:v>
                </c:pt>
                <c:pt idx="25">
                  <c:v>1962</c:v>
                </c:pt>
                <c:pt idx="26">
                  <c:v>1963</c:v>
                </c:pt>
                <c:pt idx="27">
                  <c:v>1964</c:v>
                </c:pt>
                <c:pt idx="28">
                  <c:v>1965</c:v>
                </c:pt>
                <c:pt idx="29">
                  <c:v>1966</c:v>
                </c:pt>
                <c:pt idx="30">
                  <c:v>1967</c:v>
                </c:pt>
                <c:pt idx="31">
                  <c:v>1968</c:v>
                </c:pt>
                <c:pt idx="32">
                  <c:v>1969</c:v>
                </c:pt>
                <c:pt idx="33">
                  <c:v>1970</c:v>
                </c:pt>
                <c:pt idx="34">
                  <c:v>1971</c:v>
                </c:pt>
                <c:pt idx="35">
                  <c:v>1972</c:v>
                </c:pt>
                <c:pt idx="36">
                  <c:v>1973</c:v>
                </c:pt>
                <c:pt idx="37">
                  <c:v>1974</c:v>
                </c:pt>
                <c:pt idx="38">
                  <c:v>1975</c:v>
                </c:pt>
                <c:pt idx="39">
                  <c:v>1976</c:v>
                </c:pt>
                <c:pt idx="40">
                  <c:v>1977</c:v>
                </c:pt>
                <c:pt idx="41">
                  <c:v>1978</c:v>
                </c:pt>
                <c:pt idx="42">
                  <c:v>1979</c:v>
                </c:pt>
                <c:pt idx="43">
                  <c:v>1980</c:v>
                </c:pt>
                <c:pt idx="44">
                  <c:v>1981</c:v>
                </c:pt>
                <c:pt idx="45">
                  <c:v>1982</c:v>
                </c:pt>
                <c:pt idx="46">
                  <c:v>1983</c:v>
                </c:pt>
                <c:pt idx="47">
                  <c:v>1984</c:v>
                </c:pt>
                <c:pt idx="48">
                  <c:v>1985</c:v>
                </c:pt>
                <c:pt idx="49">
                  <c:v>1986</c:v>
                </c:pt>
                <c:pt idx="50">
                  <c:v>1987</c:v>
                </c:pt>
                <c:pt idx="51">
                  <c:v>1988</c:v>
                </c:pt>
                <c:pt idx="52">
                  <c:v>1989</c:v>
                </c:pt>
                <c:pt idx="53">
                  <c:v>1990</c:v>
                </c:pt>
                <c:pt idx="54">
                  <c:v>1991</c:v>
                </c:pt>
                <c:pt idx="55">
                  <c:v>1992</c:v>
                </c:pt>
                <c:pt idx="56">
                  <c:v>1993</c:v>
                </c:pt>
                <c:pt idx="57">
                  <c:v>1994</c:v>
                </c:pt>
                <c:pt idx="58">
                  <c:v>1995</c:v>
                </c:pt>
                <c:pt idx="59">
                  <c:v>1996</c:v>
                </c:pt>
                <c:pt idx="60">
                  <c:v>1997</c:v>
                </c:pt>
                <c:pt idx="61">
                  <c:v>1998</c:v>
                </c:pt>
                <c:pt idx="62">
                  <c:v>1999</c:v>
                </c:pt>
                <c:pt idx="63">
                  <c:v>2000</c:v>
                </c:pt>
                <c:pt idx="64">
                  <c:v>2001</c:v>
                </c:pt>
                <c:pt idx="65">
                  <c:v>2002</c:v>
                </c:pt>
                <c:pt idx="66">
                  <c:v>2003</c:v>
                </c:pt>
                <c:pt idx="67">
                  <c:v>2004</c:v>
                </c:pt>
                <c:pt idx="68">
                  <c:v>2005</c:v>
                </c:pt>
                <c:pt idx="69">
                  <c:v>2006</c:v>
                </c:pt>
                <c:pt idx="70">
                  <c:v>2007</c:v>
                </c:pt>
                <c:pt idx="71">
                  <c:v>2008</c:v>
                </c:pt>
                <c:pt idx="72">
                  <c:v>2009</c:v>
                </c:pt>
                <c:pt idx="73">
                  <c:v>2010</c:v>
                </c:pt>
                <c:pt idx="74">
                  <c:v>2011</c:v>
                </c:pt>
                <c:pt idx="75">
                  <c:v>2012</c:v>
                </c:pt>
                <c:pt idx="76">
                  <c:v>2013</c:v>
                </c:pt>
                <c:pt idx="77">
                  <c:v>2014</c:v>
                </c:pt>
                <c:pt idx="78">
                  <c:v>2015</c:v>
                </c:pt>
                <c:pt idx="79">
                  <c:v>2016</c:v>
                </c:pt>
                <c:pt idx="80">
                  <c:v>2017</c:v>
                </c:pt>
                <c:pt idx="81">
                  <c:v>2018</c:v>
                </c:pt>
                <c:pt idx="82">
                  <c:v>2019</c:v>
                </c:pt>
                <c:pt idx="83">
                  <c:v>2020</c:v>
                </c:pt>
                <c:pt idx="84">
                  <c:v>2021</c:v>
                </c:pt>
                <c:pt idx="85">
                  <c:v>2022</c:v>
                </c:pt>
              </c:numCache>
            </c:numRef>
          </c:cat>
          <c:val>
            <c:numRef>
              <c:f>'DIES DE NEU'!$B$171:$B$256</c:f>
              <c:numCache>
                <c:formatCode>0.00</c:formatCode>
                <c:ptCount val="8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8</c:v>
                </c:pt>
                <c:pt idx="9">
                  <c:v>5</c:v>
                </c:pt>
                <c:pt idx="10">
                  <c:v>7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5</c:v>
                </c:pt>
                <c:pt idx="15">
                  <c:v>6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7</c:v>
                </c:pt>
                <c:pt idx="26">
                  <c:v>13</c:v>
                </c:pt>
                <c:pt idx="27">
                  <c:v>1</c:v>
                </c:pt>
                <c:pt idx="28">
                  <c:v>6</c:v>
                </c:pt>
                <c:pt idx="29">
                  <c:v>5</c:v>
                </c:pt>
                <c:pt idx="30">
                  <c:v>9</c:v>
                </c:pt>
                <c:pt idx="31">
                  <c:v>3</c:v>
                </c:pt>
                <c:pt idx="32">
                  <c:v>5</c:v>
                </c:pt>
                <c:pt idx="33">
                  <c:v>6</c:v>
                </c:pt>
                <c:pt idx="34">
                  <c:v>2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5</c:v>
                </c:pt>
                <c:pt idx="39">
                  <c:v>1</c:v>
                </c:pt>
                <c:pt idx="40">
                  <c:v>2</c:v>
                </c:pt>
                <c:pt idx="41">
                  <c:v>8</c:v>
                </c:pt>
                <c:pt idx="42">
                  <c:v>9</c:v>
                </c:pt>
                <c:pt idx="43">
                  <c:v>6</c:v>
                </c:pt>
                <c:pt idx="44">
                  <c:v>5</c:v>
                </c:pt>
                <c:pt idx="45">
                  <c:v>1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1</c:v>
                </c:pt>
                <c:pt idx="50">
                  <c:v>5</c:v>
                </c:pt>
                <c:pt idx="51">
                  <c:v>0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6</c:v>
                </c:pt>
                <c:pt idx="56">
                  <c:v>3</c:v>
                </c:pt>
                <c:pt idx="57">
                  <c:v>8</c:v>
                </c:pt>
                <c:pt idx="58">
                  <c:v>6</c:v>
                </c:pt>
                <c:pt idx="59">
                  <c:v>8</c:v>
                </c:pt>
                <c:pt idx="60">
                  <c:v>5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1</c:v>
                </c:pt>
                <c:pt idx="66">
                  <c:v>10</c:v>
                </c:pt>
                <c:pt idx="67">
                  <c:v>8</c:v>
                </c:pt>
                <c:pt idx="68">
                  <c:v>10</c:v>
                </c:pt>
                <c:pt idx="69">
                  <c:v>4</c:v>
                </c:pt>
                <c:pt idx="70">
                  <c:v>3</c:v>
                </c:pt>
                <c:pt idx="71">
                  <c:v>6</c:v>
                </c:pt>
                <c:pt idx="72">
                  <c:v>4</c:v>
                </c:pt>
                <c:pt idx="73">
                  <c:v>6</c:v>
                </c:pt>
                <c:pt idx="74">
                  <c:v>2</c:v>
                </c:pt>
                <c:pt idx="75">
                  <c:v>5</c:v>
                </c:pt>
                <c:pt idx="76">
                  <c:v>4</c:v>
                </c:pt>
                <c:pt idx="77">
                  <c:v>2</c:v>
                </c:pt>
                <c:pt idx="78">
                  <c:v>4</c:v>
                </c:pt>
                <c:pt idx="79">
                  <c:v>2</c:v>
                </c:pt>
                <c:pt idx="80">
                  <c:v>4</c:v>
                </c:pt>
                <c:pt idx="81">
                  <c:v>9</c:v>
                </c:pt>
                <c:pt idx="82">
                  <c:v>2</c:v>
                </c:pt>
                <c:pt idx="83">
                  <c:v>0</c:v>
                </c:pt>
                <c:pt idx="84">
                  <c:v>4</c:v>
                </c:pt>
                <c:pt idx="8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5F-4676-93E8-8B565AFB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133079"/>
        <c:axId val="76846716"/>
      </c:barChart>
      <c:lineChart>
        <c:grouping val="standard"/>
        <c:varyColors val="0"/>
        <c:ser>
          <c:idx val="1"/>
          <c:order val="1"/>
          <c:tx>
            <c:strRef>
              <c:f>'DIES DE NEU'!$C$170:$C$170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9360">
                <a:solidFill>
                  <a:srgbClr val="00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NEU'!$A$171:$A$256</c:f>
              <c:numCache>
                <c:formatCode>General</c:formatCode>
                <c:ptCount val="86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  <c:pt idx="18">
                  <c:v>1955</c:v>
                </c:pt>
                <c:pt idx="19">
                  <c:v>1956</c:v>
                </c:pt>
                <c:pt idx="20">
                  <c:v>1957</c:v>
                </c:pt>
                <c:pt idx="21">
                  <c:v>1958</c:v>
                </c:pt>
                <c:pt idx="22">
                  <c:v>1959</c:v>
                </c:pt>
                <c:pt idx="23">
                  <c:v>1960</c:v>
                </c:pt>
                <c:pt idx="24">
                  <c:v>1961</c:v>
                </c:pt>
                <c:pt idx="25">
                  <c:v>1962</c:v>
                </c:pt>
                <c:pt idx="26">
                  <c:v>1963</c:v>
                </c:pt>
                <c:pt idx="27">
                  <c:v>1964</c:v>
                </c:pt>
                <c:pt idx="28">
                  <c:v>1965</c:v>
                </c:pt>
                <c:pt idx="29">
                  <c:v>1966</c:v>
                </c:pt>
                <c:pt idx="30">
                  <c:v>1967</c:v>
                </c:pt>
                <c:pt idx="31">
                  <c:v>1968</c:v>
                </c:pt>
                <c:pt idx="32">
                  <c:v>1969</c:v>
                </c:pt>
                <c:pt idx="33">
                  <c:v>1970</c:v>
                </c:pt>
                <c:pt idx="34">
                  <c:v>1971</c:v>
                </c:pt>
                <c:pt idx="35">
                  <c:v>1972</c:v>
                </c:pt>
                <c:pt idx="36">
                  <c:v>1973</c:v>
                </c:pt>
                <c:pt idx="37">
                  <c:v>1974</c:v>
                </c:pt>
                <c:pt idx="38">
                  <c:v>1975</c:v>
                </c:pt>
                <c:pt idx="39">
                  <c:v>1976</c:v>
                </c:pt>
                <c:pt idx="40">
                  <c:v>1977</c:v>
                </c:pt>
                <c:pt idx="41">
                  <c:v>1978</c:v>
                </c:pt>
                <c:pt idx="42">
                  <c:v>1979</c:v>
                </c:pt>
                <c:pt idx="43">
                  <c:v>1980</c:v>
                </c:pt>
                <c:pt idx="44">
                  <c:v>1981</c:v>
                </c:pt>
                <c:pt idx="45">
                  <c:v>1982</c:v>
                </c:pt>
                <c:pt idx="46">
                  <c:v>1983</c:v>
                </c:pt>
                <c:pt idx="47">
                  <c:v>1984</c:v>
                </c:pt>
                <c:pt idx="48">
                  <c:v>1985</c:v>
                </c:pt>
                <c:pt idx="49">
                  <c:v>1986</c:v>
                </c:pt>
                <c:pt idx="50">
                  <c:v>1987</c:v>
                </c:pt>
                <c:pt idx="51">
                  <c:v>1988</c:v>
                </c:pt>
                <c:pt idx="52">
                  <c:v>1989</c:v>
                </c:pt>
                <c:pt idx="53">
                  <c:v>1990</c:v>
                </c:pt>
                <c:pt idx="54">
                  <c:v>1991</c:v>
                </c:pt>
                <c:pt idx="55">
                  <c:v>1992</c:v>
                </c:pt>
                <c:pt idx="56">
                  <c:v>1993</c:v>
                </c:pt>
                <c:pt idx="57">
                  <c:v>1994</c:v>
                </c:pt>
                <c:pt idx="58">
                  <c:v>1995</c:v>
                </c:pt>
                <c:pt idx="59">
                  <c:v>1996</c:v>
                </c:pt>
                <c:pt idx="60">
                  <c:v>1997</c:v>
                </c:pt>
                <c:pt idx="61">
                  <c:v>1998</c:v>
                </c:pt>
                <c:pt idx="62">
                  <c:v>1999</c:v>
                </c:pt>
                <c:pt idx="63">
                  <c:v>2000</c:v>
                </c:pt>
                <c:pt idx="64">
                  <c:v>2001</c:v>
                </c:pt>
                <c:pt idx="65">
                  <c:v>2002</c:v>
                </c:pt>
                <c:pt idx="66">
                  <c:v>2003</c:v>
                </c:pt>
                <c:pt idx="67">
                  <c:v>2004</c:v>
                </c:pt>
                <c:pt idx="68">
                  <c:v>2005</c:v>
                </c:pt>
                <c:pt idx="69">
                  <c:v>2006</c:v>
                </c:pt>
                <c:pt idx="70">
                  <c:v>2007</c:v>
                </c:pt>
                <c:pt idx="71">
                  <c:v>2008</c:v>
                </c:pt>
                <c:pt idx="72">
                  <c:v>2009</c:v>
                </c:pt>
                <c:pt idx="73">
                  <c:v>2010</c:v>
                </c:pt>
                <c:pt idx="74">
                  <c:v>2011</c:v>
                </c:pt>
                <c:pt idx="75">
                  <c:v>2012</c:v>
                </c:pt>
                <c:pt idx="76">
                  <c:v>2013</c:v>
                </c:pt>
                <c:pt idx="77">
                  <c:v>2014</c:v>
                </c:pt>
                <c:pt idx="78">
                  <c:v>2015</c:v>
                </c:pt>
                <c:pt idx="79">
                  <c:v>2016</c:v>
                </c:pt>
                <c:pt idx="80">
                  <c:v>2017</c:v>
                </c:pt>
                <c:pt idx="81">
                  <c:v>2018</c:v>
                </c:pt>
                <c:pt idx="82">
                  <c:v>2019</c:v>
                </c:pt>
                <c:pt idx="83">
                  <c:v>2020</c:v>
                </c:pt>
                <c:pt idx="84">
                  <c:v>2021</c:v>
                </c:pt>
                <c:pt idx="85">
                  <c:v>2022</c:v>
                </c:pt>
              </c:numCache>
            </c:numRef>
          </c:cat>
          <c:val>
            <c:numRef>
              <c:f>'DIES DE NEU'!$C$171:$C$256</c:f>
              <c:numCache>
                <c:formatCode>0.00</c:formatCode>
                <c:ptCount val="86"/>
                <c:pt idx="0">
                  <c:v>3.17</c:v>
                </c:pt>
                <c:pt idx="1">
                  <c:v>3.17</c:v>
                </c:pt>
                <c:pt idx="2">
                  <c:v>3.17</c:v>
                </c:pt>
                <c:pt idx="3">
                  <c:v>3.17</c:v>
                </c:pt>
                <c:pt idx="4">
                  <c:v>3.17</c:v>
                </c:pt>
                <c:pt idx="5">
                  <c:v>3.17</c:v>
                </c:pt>
                <c:pt idx="6">
                  <c:v>3.17</c:v>
                </c:pt>
                <c:pt idx="7">
                  <c:v>3.17</c:v>
                </c:pt>
                <c:pt idx="8">
                  <c:v>3.17</c:v>
                </c:pt>
                <c:pt idx="9">
                  <c:v>3.17</c:v>
                </c:pt>
                <c:pt idx="10">
                  <c:v>3.17</c:v>
                </c:pt>
                <c:pt idx="11">
                  <c:v>3.17</c:v>
                </c:pt>
                <c:pt idx="12">
                  <c:v>3.17</c:v>
                </c:pt>
                <c:pt idx="13">
                  <c:v>3.17</c:v>
                </c:pt>
                <c:pt idx="14">
                  <c:v>3.17</c:v>
                </c:pt>
                <c:pt idx="15">
                  <c:v>3.17</c:v>
                </c:pt>
                <c:pt idx="16">
                  <c:v>3.17</c:v>
                </c:pt>
                <c:pt idx="17">
                  <c:v>3.17</c:v>
                </c:pt>
                <c:pt idx="18">
                  <c:v>3.17</c:v>
                </c:pt>
                <c:pt idx="19">
                  <c:v>3.17</c:v>
                </c:pt>
                <c:pt idx="20">
                  <c:v>3.17</c:v>
                </c:pt>
                <c:pt idx="21">
                  <c:v>3.17</c:v>
                </c:pt>
                <c:pt idx="22">
                  <c:v>3.17</c:v>
                </c:pt>
                <c:pt idx="23">
                  <c:v>3.17</c:v>
                </c:pt>
                <c:pt idx="24">
                  <c:v>3.17</c:v>
                </c:pt>
                <c:pt idx="25">
                  <c:v>3.17</c:v>
                </c:pt>
                <c:pt idx="26">
                  <c:v>3.17</c:v>
                </c:pt>
                <c:pt idx="27">
                  <c:v>3.17</c:v>
                </c:pt>
                <c:pt idx="28">
                  <c:v>3.17</c:v>
                </c:pt>
                <c:pt idx="29">
                  <c:v>3.17</c:v>
                </c:pt>
                <c:pt idx="30">
                  <c:v>3.17</c:v>
                </c:pt>
                <c:pt idx="31">
                  <c:v>3.17</c:v>
                </c:pt>
                <c:pt idx="32">
                  <c:v>3.17</c:v>
                </c:pt>
                <c:pt idx="33">
                  <c:v>3.17</c:v>
                </c:pt>
                <c:pt idx="34">
                  <c:v>3.17</c:v>
                </c:pt>
                <c:pt idx="35">
                  <c:v>3.17</c:v>
                </c:pt>
                <c:pt idx="36">
                  <c:v>3.17</c:v>
                </c:pt>
                <c:pt idx="37">
                  <c:v>3.17</c:v>
                </c:pt>
                <c:pt idx="38">
                  <c:v>3.17</c:v>
                </c:pt>
                <c:pt idx="39">
                  <c:v>3.17</c:v>
                </c:pt>
                <c:pt idx="40">
                  <c:v>3.17</c:v>
                </c:pt>
                <c:pt idx="41">
                  <c:v>3.17</c:v>
                </c:pt>
                <c:pt idx="42">
                  <c:v>3.17</c:v>
                </c:pt>
                <c:pt idx="43">
                  <c:v>3.17</c:v>
                </c:pt>
                <c:pt idx="44">
                  <c:v>3.17</c:v>
                </c:pt>
                <c:pt idx="45">
                  <c:v>3.17</c:v>
                </c:pt>
                <c:pt idx="46">
                  <c:v>3.17</c:v>
                </c:pt>
                <c:pt idx="47">
                  <c:v>3.17</c:v>
                </c:pt>
                <c:pt idx="48">
                  <c:v>3.17</c:v>
                </c:pt>
                <c:pt idx="49">
                  <c:v>3.17</c:v>
                </c:pt>
                <c:pt idx="50">
                  <c:v>3.17</c:v>
                </c:pt>
                <c:pt idx="51">
                  <c:v>3.17</c:v>
                </c:pt>
                <c:pt idx="52">
                  <c:v>3.17</c:v>
                </c:pt>
                <c:pt idx="53">
                  <c:v>3.17</c:v>
                </c:pt>
                <c:pt idx="54">
                  <c:v>3.17</c:v>
                </c:pt>
                <c:pt idx="55">
                  <c:v>3.17</c:v>
                </c:pt>
                <c:pt idx="56">
                  <c:v>3.17</c:v>
                </c:pt>
                <c:pt idx="57">
                  <c:v>3.17</c:v>
                </c:pt>
                <c:pt idx="58">
                  <c:v>3.17</c:v>
                </c:pt>
                <c:pt idx="59">
                  <c:v>3.17</c:v>
                </c:pt>
                <c:pt idx="60">
                  <c:v>3.17</c:v>
                </c:pt>
                <c:pt idx="61">
                  <c:v>3.17</c:v>
                </c:pt>
                <c:pt idx="62">
                  <c:v>3.17</c:v>
                </c:pt>
                <c:pt idx="63">
                  <c:v>3.17</c:v>
                </c:pt>
                <c:pt idx="64">
                  <c:v>3.17</c:v>
                </c:pt>
                <c:pt idx="65">
                  <c:v>3.17</c:v>
                </c:pt>
                <c:pt idx="66">
                  <c:v>3.17</c:v>
                </c:pt>
                <c:pt idx="67">
                  <c:v>3.17</c:v>
                </c:pt>
                <c:pt idx="68">
                  <c:v>3.17</c:v>
                </c:pt>
                <c:pt idx="69">
                  <c:v>3.17</c:v>
                </c:pt>
                <c:pt idx="70">
                  <c:v>3.17</c:v>
                </c:pt>
                <c:pt idx="71">
                  <c:v>3.17</c:v>
                </c:pt>
                <c:pt idx="72">
                  <c:v>3.17</c:v>
                </c:pt>
                <c:pt idx="73">
                  <c:v>3.17</c:v>
                </c:pt>
                <c:pt idx="74">
                  <c:v>3.17</c:v>
                </c:pt>
                <c:pt idx="75">
                  <c:v>3.17</c:v>
                </c:pt>
                <c:pt idx="76">
                  <c:v>3.17</c:v>
                </c:pt>
                <c:pt idx="77">
                  <c:v>3.17</c:v>
                </c:pt>
                <c:pt idx="78">
                  <c:v>3.17</c:v>
                </c:pt>
                <c:pt idx="79">
                  <c:v>3.17</c:v>
                </c:pt>
                <c:pt idx="80">
                  <c:v>3.17</c:v>
                </c:pt>
                <c:pt idx="81">
                  <c:v>3.17</c:v>
                </c:pt>
                <c:pt idx="82">
                  <c:v>3.17</c:v>
                </c:pt>
                <c:pt idx="83">
                  <c:v>3.17</c:v>
                </c:pt>
                <c:pt idx="84">
                  <c:v>3.17</c:v>
                </c:pt>
                <c:pt idx="85">
                  <c:v>3.17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55F-4676-93E8-8B565AFBC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0133079"/>
        <c:axId val="76846716"/>
      </c:lineChart>
      <c:catAx>
        <c:axId val="3013307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76846716"/>
        <c:crosses val="autoZero"/>
        <c:auto val="1"/>
        <c:lblAlgn val="ctr"/>
        <c:lblOffset val="100"/>
        <c:noMultiLvlLbl val="0"/>
      </c:catAx>
      <c:valAx>
        <c:axId val="768467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0133079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1722309268410298"/>
          <c:y val="0.16819457436856899"/>
          <c:w val="0.37038599451592502"/>
          <c:h val="3.0996632156667099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PEDRA 
PRATS DE LLUÇANÈS
1933-2022
</a:t>
            </a:r>
          </a:p>
        </c:rich>
      </c:tx>
      <c:layout>
        <c:manualLayout>
          <c:xMode val="edge"/>
          <c:yMode val="edge"/>
          <c:x val="0.39062245175319399"/>
          <c:y val="0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601522152758901E-2"/>
          <c:y val="0.205281090289608"/>
          <c:w val="0.935471595542267"/>
          <c:h val="0.70664395229983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DE PEDRA'!$N$5</c:f>
              <c:strCache>
                <c:ptCount val="1"/>
                <c:pt idx="0">
                  <c:v>ACUMULADA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PEDRA'!$A$6:$A$92</c:f>
              <c:numCache>
                <c:formatCode>General</c:formatCode>
                <c:ptCount val="87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</c:numCache>
            </c:numRef>
          </c:cat>
          <c:val>
            <c:numRef>
              <c:f>'DIES DE PEDRA'!$N$6:$N$93</c:f>
              <c:numCache>
                <c:formatCode>General</c:formatCode>
                <c:ptCount val="88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0</c:v>
                </c:pt>
                <c:pt idx="13">
                  <c:v>1</c:v>
                </c:pt>
                <c:pt idx="14">
                  <c:v>5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2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1</c:v>
                </c:pt>
                <c:pt idx="42">
                  <c:v>3</c:v>
                </c:pt>
                <c:pt idx="43">
                  <c:v>3</c:v>
                </c:pt>
                <c:pt idx="44">
                  <c:v>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  <c:pt idx="52">
                  <c:v>5</c:v>
                </c:pt>
                <c:pt idx="53">
                  <c:v>3</c:v>
                </c:pt>
                <c:pt idx="54">
                  <c:v>3</c:v>
                </c:pt>
                <c:pt idx="55">
                  <c:v>1</c:v>
                </c:pt>
                <c:pt idx="56">
                  <c:v>3</c:v>
                </c:pt>
                <c:pt idx="57">
                  <c:v>2</c:v>
                </c:pt>
                <c:pt idx="58">
                  <c:v>2</c:v>
                </c:pt>
                <c:pt idx="59">
                  <c:v>3</c:v>
                </c:pt>
                <c:pt idx="60">
                  <c:v>5</c:v>
                </c:pt>
                <c:pt idx="61">
                  <c:v>5</c:v>
                </c:pt>
                <c:pt idx="62">
                  <c:v>2</c:v>
                </c:pt>
                <c:pt idx="63">
                  <c:v>4</c:v>
                </c:pt>
                <c:pt idx="64">
                  <c:v>1</c:v>
                </c:pt>
                <c:pt idx="65">
                  <c:v>4</c:v>
                </c:pt>
                <c:pt idx="66">
                  <c:v>4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3</c:v>
                </c:pt>
                <c:pt idx="71">
                  <c:v>1</c:v>
                </c:pt>
                <c:pt idx="72">
                  <c:v>5</c:v>
                </c:pt>
                <c:pt idx="73">
                  <c:v>4</c:v>
                </c:pt>
                <c:pt idx="74">
                  <c:v>2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1</c:v>
                </c:pt>
                <c:pt idx="79">
                  <c:v>3</c:v>
                </c:pt>
                <c:pt idx="80">
                  <c:v>2</c:v>
                </c:pt>
                <c:pt idx="81">
                  <c:v>0</c:v>
                </c:pt>
                <c:pt idx="82">
                  <c:v>2</c:v>
                </c:pt>
                <c:pt idx="83">
                  <c:v>5</c:v>
                </c:pt>
                <c:pt idx="84">
                  <c:v>4</c:v>
                </c:pt>
                <c:pt idx="85">
                  <c:v>9</c:v>
                </c:pt>
                <c:pt idx="86">
                  <c:v>5</c:v>
                </c:pt>
                <c:pt idx="87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1-4DB3-B88D-D6CFC957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3742456"/>
        <c:axId val="22086208"/>
      </c:barChart>
      <c:lineChart>
        <c:grouping val="standard"/>
        <c:varyColors val="0"/>
        <c:ser>
          <c:idx val="1"/>
          <c:order val="1"/>
          <c:tx>
            <c:strRef>
              <c:f>'DIES DE PEDRA'!$P$5</c:f>
              <c:strCache>
                <c:ptCount val="1"/>
                <c:pt idx="0">
                  <c:v>MITJ.ANUAL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PEDRA'!$A$6:$A$93</c:f>
              <c:numCache>
                <c:formatCode>General</c:formatCode>
                <c:ptCount val="8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</c:numCache>
            </c:numRef>
          </c:cat>
          <c:val>
            <c:numRef>
              <c:f>'DIES DE PEDRA'!$P$6:$P$93</c:f>
              <c:numCache>
                <c:formatCode>0.00</c:formatCode>
                <c:ptCount val="88"/>
                <c:pt idx="0">
                  <c:v>2.2200000000000002</c:v>
                </c:pt>
                <c:pt idx="1">
                  <c:v>2.2200000000000002</c:v>
                </c:pt>
                <c:pt idx="2">
                  <c:v>2.2200000000000002</c:v>
                </c:pt>
                <c:pt idx="3">
                  <c:v>2.2200000000000002</c:v>
                </c:pt>
                <c:pt idx="4">
                  <c:v>2.2200000000000002</c:v>
                </c:pt>
                <c:pt idx="5">
                  <c:v>2.2200000000000002</c:v>
                </c:pt>
                <c:pt idx="6">
                  <c:v>2.2200000000000002</c:v>
                </c:pt>
                <c:pt idx="7">
                  <c:v>2.2200000000000002</c:v>
                </c:pt>
                <c:pt idx="8">
                  <c:v>2.2200000000000002</c:v>
                </c:pt>
                <c:pt idx="9">
                  <c:v>2.2200000000000002</c:v>
                </c:pt>
                <c:pt idx="10">
                  <c:v>2.2200000000000002</c:v>
                </c:pt>
                <c:pt idx="11">
                  <c:v>2.2200000000000002</c:v>
                </c:pt>
                <c:pt idx="12">
                  <c:v>2.2200000000000002</c:v>
                </c:pt>
                <c:pt idx="13">
                  <c:v>2.2200000000000002</c:v>
                </c:pt>
                <c:pt idx="14">
                  <c:v>2.2200000000000002</c:v>
                </c:pt>
                <c:pt idx="15">
                  <c:v>2.2200000000000002</c:v>
                </c:pt>
                <c:pt idx="16">
                  <c:v>2.2200000000000002</c:v>
                </c:pt>
                <c:pt idx="17">
                  <c:v>2.2200000000000002</c:v>
                </c:pt>
                <c:pt idx="18">
                  <c:v>2.2200000000000002</c:v>
                </c:pt>
                <c:pt idx="19">
                  <c:v>2.2200000000000002</c:v>
                </c:pt>
                <c:pt idx="20">
                  <c:v>2.2200000000000002</c:v>
                </c:pt>
                <c:pt idx="21">
                  <c:v>2.2200000000000002</c:v>
                </c:pt>
                <c:pt idx="22">
                  <c:v>2.2200000000000002</c:v>
                </c:pt>
                <c:pt idx="23">
                  <c:v>2.2200000000000002</c:v>
                </c:pt>
                <c:pt idx="24">
                  <c:v>2.2200000000000002</c:v>
                </c:pt>
                <c:pt idx="25">
                  <c:v>2.2200000000000002</c:v>
                </c:pt>
                <c:pt idx="26">
                  <c:v>2.2200000000000002</c:v>
                </c:pt>
                <c:pt idx="27">
                  <c:v>2.2200000000000002</c:v>
                </c:pt>
                <c:pt idx="28">
                  <c:v>2.2200000000000002</c:v>
                </c:pt>
                <c:pt idx="29">
                  <c:v>2.2200000000000002</c:v>
                </c:pt>
                <c:pt idx="30">
                  <c:v>2.2200000000000002</c:v>
                </c:pt>
                <c:pt idx="31">
                  <c:v>2.2200000000000002</c:v>
                </c:pt>
                <c:pt idx="32">
                  <c:v>2.2200000000000002</c:v>
                </c:pt>
                <c:pt idx="33">
                  <c:v>2.2200000000000002</c:v>
                </c:pt>
                <c:pt idx="34">
                  <c:v>2.2200000000000002</c:v>
                </c:pt>
                <c:pt idx="35">
                  <c:v>2.2200000000000002</c:v>
                </c:pt>
                <c:pt idx="36">
                  <c:v>2.2200000000000002</c:v>
                </c:pt>
                <c:pt idx="37">
                  <c:v>2.2200000000000002</c:v>
                </c:pt>
                <c:pt idx="38">
                  <c:v>2.2200000000000002</c:v>
                </c:pt>
                <c:pt idx="39">
                  <c:v>2.2200000000000002</c:v>
                </c:pt>
                <c:pt idx="40">
                  <c:v>2.2200000000000002</c:v>
                </c:pt>
                <c:pt idx="41">
                  <c:v>2.2200000000000002</c:v>
                </c:pt>
                <c:pt idx="42">
                  <c:v>2.2200000000000002</c:v>
                </c:pt>
                <c:pt idx="43">
                  <c:v>2.2200000000000002</c:v>
                </c:pt>
                <c:pt idx="44">
                  <c:v>2.2200000000000002</c:v>
                </c:pt>
                <c:pt idx="45">
                  <c:v>2.2200000000000002</c:v>
                </c:pt>
                <c:pt idx="46">
                  <c:v>2.2200000000000002</c:v>
                </c:pt>
                <c:pt idx="47">
                  <c:v>2.2200000000000002</c:v>
                </c:pt>
                <c:pt idx="48">
                  <c:v>2.2200000000000002</c:v>
                </c:pt>
                <c:pt idx="49">
                  <c:v>2.2200000000000002</c:v>
                </c:pt>
                <c:pt idx="50">
                  <c:v>2.2200000000000002</c:v>
                </c:pt>
                <c:pt idx="51">
                  <c:v>2.2200000000000002</c:v>
                </c:pt>
                <c:pt idx="52">
                  <c:v>2.2200000000000002</c:v>
                </c:pt>
                <c:pt idx="53">
                  <c:v>2.2200000000000002</c:v>
                </c:pt>
                <c:pt idx="54">
                  <c:v>2.2200000000000002</c:v>
                </c:pt>
                <c:pt idx="55">
                  <c:v>2.2200000000000002</c:v>
                </c:pt>
                <c:pt idx="56">
                  <c:v>2.2200000000000002</c:v>
                </c:pt>
                <c:pt idx="57">
                  <c:v>2.2200000000000002</c:v>
                </c:pt>
                <c:pt idx="58">
                  <c:v>2.2200000000000002</c:v>
                </c:pt>
                <c:pt idx="59">
                  <c:v>2.2200000000000002</c:v>
                </c:pt>
                <c:pt idx="60">
                  <c:v>2.2200000000000002</c:v>
                </c:pt>
                <c:pt idx="61">
                  <c:v>2.2200000000000002</c:v>
                </c:pt>
                <c:pt idx="62">
                  <c:v>2.2200000000000002</c:v>
                </c:pt>
                <c:pt idx="63">
                  <c:v>2.2200000000000002</c:v>
                </c:pt>
                <c:pt idx="64">
                  <c:v>2.2200000000000002</c:v>
                </c:pt>
                <c:pt idx="65">
                  <c:v>2.2200000000000002</c:v>
                </c:pt>
                <c:pt idx="66">
                  <c:v>2.2200000000000002</c:v>
                </c:pt>
                <c:pt idx="67">
                  <c:v>2.2200000000000002</c:v>
                </c:pt>
                <c:pt idx="68">
                  <c:v>2.2200000000000002</c:v>
                </c:pt>
                <c:pt idx="69">
                  <c:v>2.2200000000000002</c:v>
                </c:pt>
                <c:pt idx="70">
                  <c:v>2.2200000000000002</c:v>
                </c:pt>
                <c:pt idx="71">
                  <c:v>2.2200000000000002</c:v>
                </c:pt>
                <c:pt idx="72">
                  <c:v>2.2200000000000002</c:v>
                </c:pt>
                <c:pt idx="73">
                  <c:v>2.2200000000000002</c:v>
                </c:pt>
                <c:pt idx="74">
                  <c:v>2.2200000000000002</c:v>
                </c:pt>
                <c:pt idx="75">
                  <c:v>2.2200000000000002</c:v>
                </c:pt>
                <c:pt idx="76">
                  <c:v>2.2200000000000002</c:v>
                </c:pt>
                <c:pt idx="77">
                  <c:v>2.2200000000000002</c:v>
                </c:pt>
                <c:pt idx="78">
                  <c:v>2.2200000000000002</c:v>
                </c:pt>
                <c:pt idx="79">
                  <c:v>2.2200000000000002</c:v>
                </c:pt>
                <c:pt idx="80">
                  <c:v>2.2200000000000002</c:v>
                </c:pt>
                <c:pt idx="81">
                  <c:v>2.2200000000000002</c:v>
                </c:pt>
                <c:pt idx="82">
                  <c:v>2.2200000000000002</c:v>
                </c:pt>
                <c:pt idx="83">
                  <c:v>2.2200000000000002</c:v>
                </c:pt>
                <c:pt idx="84">
                  <c:v>2.2200000000000002</c:v>
                </c:pt>
                <c:pt idx="85">
                  <c:v>2.2200000000000002</c:v>
                </c:pt>
                <c:pt idx="86">
                  <c:v>2.2200000000000002</c:v>
                </c:pt>
                <c:pt idx="87">
                  <c:v>2.2200000000000002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1-4DB3-B88D-D6CFC95723E3}"/>
            </c:ext>
          </c:extLst>
        </c:ser>
        <c:ser>
          <c:idx val="2"/>
          <c:order val="2"/>
          <c:tx>
            <c:strRef>
              <c:f>'DIES DE PEDRA'!$O$5</c:f>
              <c:strCache>
                <c:ptCount val="1"/>
                <c:pt idx="0">
                  <c:v>MITJ.MENSUAL</c:v>
                </c:pt>
              </c:strCache>
            </c:strRef>
          </c:tx>
          <c:spPr>
            <a:ln w="28440">
              <a:solidFill>
                <a:srgbClr val="98B85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PEDRA'!$A$6:$A$93</c:f>
              <c:numCache>
                <c:formatCode>General</c:formatCode>
                <c:ptCount val="8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</c:numCache>
            </c:numRef>
          </c:cat>
          <c:val>
            <c:numRef>
              <c:f>'DIES DE PEDRA'!$O$6:$O$93</c:f>
              <c:numCache>
                <c:formatCode>0.00</c:formatCode>
                <c:ptCount val="88"/>
                <c:pt idx="0">
                  <c:v>0.5</c:v>
                </c:pt>
                <c:pt idx="1">
                  <c:v>8.3333333333333329E-2</c:v>
                </c:pt>
                <c:pt idx="2">
                  <c:v>0</c:v>
                </c:pt>
                <c:pt idx="3">
                  <c:v>0.33333333333333331</c:v>
                </c:pt>
                <c:pt idx="4">
                  <c:v>0.16666666666666666</c:v>
                </c:pt>
                <c:pt idx="7">
                  <c:v>0</c:v>
                </c:pt>
                <c:pt idx="8">
                  <c:v>8.3333333333333329E-2</c:v>
                </c:pt>
                <c:pt idx="9">
                  <c:v>0.16666666666666666</c:v>
                </c:pt>
                <c:pt idx="10">
                  <c:v>0.25</c:v>
                </c:pt>
                <c:pt idx="11">
                  <c:v>0.5</c:v>
                </c:pt>
                <c:pt idx="12">
                  <c:v>0</c:v>
                </c:pt>
                <c:pt idx="13">
                  <c:v>8.3333333333333329E-2</c:v>
                </c:pt>
                <c:pt idx="14">
                  <c:v>0.41666666666666669</c:v>
                </c:pt>
                <c:pt idx="15">
                  <c:v>8.3333333333333329E-2</c:v>
                </c:pt>
                <c:pt idx="16">
                  <c:v>0.16666666666666666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0.25</c:v>
                </c:pt>
                <c:pt idx="26">
                  <c:v>8.3333333333333329E-2</c:v>
                </c:pt>
                <c:pt idx="27">
                  <c:v>0.25</c:v>
                </c:pt>
                <c:pt idx="28">
                  <c:v>0.16666666666666666</c:v>
                </c:pt>
                <c:pt idx="29">
                  <c:v>8.3333333333333329E-2</c:v>
                </c:pt>
                <c:pt idx="30">
                  <c:v>0</c:v>
                </c:pt>
                <c:pt idx="31">
                  <c:v>8.3333333333333329E-2</c:v>
                </c:pt>
                <c:pt idx="32">
                  <c:v>0</c:v>
                </c:pt>
                <c:pt idx="33">
                  <c:v>8.3333333333333329E-2</c:v>
                </c:pt>
                <c:pt idx="34">
                  <c:v>0.16666666666666666</c:v>
                </c:pt>
                <c:pt idx="35">
                  <c:v>0</c:v>
                </c:pt>
                <c:pt idx="36">
                  <c:v>0.16666666666666666</c:v>
                </c:pt>
                <c:pt idx="37">
                  <c:v>0.16666666666666666</c:v>
                </c:pt>
                <c:pt idx="38">
                  <c:v>0</c:v>
                </c:pt>
                <c:pt idx="39">
                  <c:v>0.25</c:v>
                </c:pt>
                <c:pt idx="40">
                  <c:v>0.33333333333333331</c:v>
                </c:pt>
                <c:pt idx="41">
                  <c:v>8.3333333333333329E-2</c:v>
                </c:pt>
                <c:pt idx="42">
                  <c:v>0.25</c:v>
                </c:pt>
                <c:pt idx="43">
                  <c:v>0.25</c:v>
                </c:pt>
                <c:pt idx="44">
                  <c:v>0.25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8.3333333333333329E-2</c:v>
                </c:pt>
                <c:pt idx="49">
                  <c:v>0.16666666666666666</c:v>
                </c:pt>
                <c:pt idx="50">
                  <c:v>0</c:v>
                </c:pt>
                <c:pt idx="51">
                  <c:v>0</c:v>
                </c:pt>
                <c:pt idx="52">
                  <c:v>0.41666666666666669</c:v>
                </c:pt>
                <c:pt idx="53">
                  <c:v>0.25</c:v>
                </c:pt>
                <c:pt idx="54">
                  <c:v>0.25</c:v>
                </c:pt>
                <c:pt idx="55">
                  <c:v>8.3333333333333329E-2</c:v>
                </c:pt>
                <c:pt idx="56">
                  <c:v>0.25</c:v>
                </c:pt>
                <c:pt idx="57">
                  <c:v>0.16666666666666666</c:v>
                </c:pt>
                <c:pt idx="58">
                  <c:v>0.16666666666666666</c:v>
                </c:pt>
                <c:pt idx="59">
                  <c:v>0.25</c:v>
                </c:pt>
                <c:pt idx="60">
                  <c:v>0.41666666666666669</c:v>
                </c:pt>
                <c:pt idx="61">
                  <c:v>0.41666666666666669</c:v>
                </c:pt>
                <c:pt idx="62">
                  <c:v>0.16666666666666666</c:v>
                </c:pt>
                <c:pt idx="63">
                  <c:v>0.33333333333333331</c:v>
                </c:pt>
                <c:pt idx="64">
                  <c:v>8.3333333333333329E-2</c:v>
                </c:pt>
                <c:pt idx="65">
                  <c:v>0.33333333333333331</c:v>
                </c:pt>
                <c:pt idx="66">
                  <c:v>0.33333333333333331</c:v>
                </c:pt>
                <c:pt idx="67">
                  <c:v>8.3333333333333329E-2</c:v>
                </c:pt>
                <c:pt idx="68">
                  <c:v>8.3333333333333329E-2</c:v>
                </c:pt>
                <c:pt idx="69">
                  <c:v>0.25</c:v>
                </c:pt>
                <c:pt idx="70">
                  <c:v>0.25</c:v>
                </c:pt>
                <c:pt idx="71">
                  <c:v>8.3333333333333329E-2</c:v>
                </c:pt>
                <c:pt idx="72">
                  <c:v>0.41666666666666669</c:v>
                </c:pt>
                <c:pt idx="73">
                  <c:v>0.33333333333333331</c:v>
                </c:pt>
                <c:pt idx="74">
                  <c:v>0.16666666666666666</c:v>
                </c:pt>
                <c:pt idx="75">
                  <c:v>0.16666666666666666</c:v>
                </c:pt>
                <c:pt idx="76">
                  <c:v>0.16666666666666666</c:v>
                </c:pt>
                <c:pt idx="77">
                  <c:v>0.33333333333333331</c:v>
                </c:pt>
                <c:pt idx="78">
                  <c:v>8.3333333333333329E-2</c:v>
                </c:pt>
                <c:pt idx="79">
                  <c:v>0.25</c:v>
                </c:pt>
                <c:pt idx="80">
                  <c:v>0.16666666666666666</c:v>
                </c:pt>
                <c:pt idx="81">
                  <c:v>0</c:v>
                </c:pt>
                <c:pt idx="82">
                  <c:v>0.16666666666666666</c:v>
                </c:pt>
                <c:pt idx="83">
                  <c:v>0.41666666666666669</c:v>
                </c:pt>
                <c:pt idx="84">
                  <c:v>0.33333333333333331</c:v>
                </c:pt>
                <c:pt idx="85">
                  <c:v>0.75</c:v>
                </c:pt>
                <c:pt idx="86">
                  <c:v>0.41666666666666669</c:v>
                </c:pt>
                <c:pt idx="87">
                  <c:v>0.41666666666666669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1-4DB3-B88D-D6CFC957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3742456"/>
        <c:axId val="22086208"/>
      </c:lineChart>
      <c:catAx>
        <c:axId val="83742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2086208"/>
        <c:crosses val="autoZero"/>
        <c:auto val="1"/>
        <c:lblAlgn val="ctr"/>
        <c:lblOffset val="100"/>
        <c:noMultiLvlLbl val="0"/>
      </c:catAx>
      <c:valAx>
        <c:axId val="2208620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374245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20961772101828"/>
          <c:y val="0.25970276008492599"/>
          <c:w val="0.53814421338155505"/>
          <c:h val="0.104212671989128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DE DIES DE PEDRA
PRATS DE LLUÇANÈS
1933-2022</a:t>
            </a:r>
          </a:p>
        </c:rich>
      </c:tx>
      <c:layout>
        <c:manualLayout>
          <c:xMode val="edge"/>
          <c:yMode val="edge"/>
          <c:x val="0.35211496746203902"/>
          <c:y val="2.10345283767694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DE PEDRA'!$A$95:$A$95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'DIES DE PEDRA'!$B$5:$M$5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DE PEDRA'!$B$95:$M$95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33-4698-8D83-600365E1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96903"/>
        <c:axId val="57197114"/>
      </c:barChart>
      <c:lineChart>
        <c:grouping val="standard"/>
        <c:varyColors val="0"/>
        <c:ser>
          <c:idx val="1"/>
          <c:order val="1"/>
          <c:tx>
            <c:strRef>
              <c:f>'DIES DE PEDRA'!$A$96:$A$96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val>
            <c:numRef>
              <c:f>'DIES DE PEDRA'!$B$96:$M$96</c:f>
              <c:numCache>
                <c:formatCode>0.00</c:formatCode>
                <c:ptCount val="12"/>
                <c:pt idx="0">
                  <c:v>1.1627906976744186E-2</c:v>
                </c:pt>
                <c:pt idx="1">
                  <c:v>8.1395348837209308E-2</c:v>
                </c:pt>
                <c:pt idx="2">
                  <c:v>0.2441860465116279</c:v>
                </c:pt>
                <c:pt idx="3">
                  <c:v>0.26744186046511625</c:v>
                </c:pt>
                <c:pt idx="4">
                  <c:v>0.39534883720930231</c:v>
                </c:pt>
                <c:pt idx="5">
                  <c:v>0.36470588235294116</c:v>
                </c:pt>
                <c:pt idx="6">
                  <c:v>0.2441860465116279</c:v>
                </c:pt>
                <c:pt idx="7">
                  <c:v>0.41176470588235292</c:v>
                </c:pt>
                <c:pt idx="8">
                  <c:v>0.17241379310344829</c:v>
                </c:pt>
                <c:pt idx="9">
                  <c:v>1.1494252873563218E-2</c:v>
                </c:pt>
                <c:pt idx="10">
                  <c:v>2.2988505747126436E-2</c:v>
                </c:pt>
                <c:pt idx="11">
                  <c:v>1.1627906976744186E-2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33-4698-8D83-600365E14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9896903"/>
        <c:axId val="57197114"/>
      </c:lineChart>
      <c:catAx>
        <c:axId val="998969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57197114"/>
        <c:crosses val="autoZero"/>
        <c:auto val="1"/>
        <c:lblAlgn val="ctr"/>
        <c:lblOffset val="100"/>
        <c:noMultiLvlLbl val="0"/>
      </c:catAx>
      <c:valAx>
        <c:axId val="5719711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98969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6518964105170998"/>
          <c:y val="0.30616276007374199"/>
          <c:w val="0.26654993221870799"/>
          <c:h val="0.104174897932306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TEMPESTA 
PRATS DE LLUÇANÈS
1933-2022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45195945911994E-2"/>
          <c:y val="0.23135303704632357"/>
          <c:w val="0.96034468563901298"/>
          <c:h val="0.67213646387339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DE TEMPESTA'!$N$5</c:f>
              <c:strCache>
                <c:ptCount val="1"/>
                <c:pt idx="0">
                  <c:v>ACUMULAT</c:v>
                </c:pt>
              </c:strCache>
            </c:strRef>
          </c:tx>
          <c:spPr>
            <a:solidFill>
              <a:srgbClr val="4F81BD"/>
            </a:solidFill>
            <a:ln w="25560" cap="rnd">
              <a:noFill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TEMPESTA'!$A$6:$A$92</c:f>
              <c:numCache>
                <c:formatCode>General</c:formatCode>
                <c:ptCount val="87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</c:numCache>
            </c:numRef>
          </c:cat>
          <c:val>
            <c:numRef>
              <c:f>'DIES DE TEMPESTA'!$N$6:$N$93</c:f>
              <c:numCache>
                <c:formatCode>General</c:formatCode>
                <c:ptCount val="88"/>
                <c:pt idx="0">
                  <c:v>22</c:v>
                </c:pt>
                <c:pt idx="1">
                  <c:v>30</c:v>
                </c:pt>
                <c:pt idx="2">
                  <c:v>30</c:v>
                </c:pt>
                <c:pt idx="3">
                  <c:v>21</c:v>
                </c:pt>
                <c:pt idx="4">
                  <c:v>22</c:v>
                </c:pt>
                <c:pt idx="7">
                  <c:v>11</c:v>
                </c:pt>
                <c:pt idx="8">
                  <c:v>25</c:v>
                </c:pt>
                <c:pt idx="9">
                  <c:v>19</c:v>
                </c:pt>
                <c:pt idx="10">
                  <c:v>17</c:v>
                </c:pt>
                <c:pt idx="11">
                  <c:v>17</c:v>
                </c:pt>
                <c:pt idx="12">
                  <c:v>21</c:v>
                </c:pt>
                <c:pt idx="13">
                  <c:v>18</c:v>
                </c:pt>
                <c:pt idx="14">
                  <c:v>27</c:v>
                </c:pt>
                <c:pt idx="15">
                  <c:v>30</c:v>
                </c:pt>
                <c:pt idx="16">
                  <c:v>27</c:v>
                </c:pt>
                <c:pt idx="17">
                  <c:v>25</c:v>
                </c:pt>
                <c:pt idx="18">
                  <c:v>22</c:v>
                </c:pt>
                <c:pt idx="19">
                  <c:v>14</c:v>
                </c:pt>
                <c:pt idx="20">
                  <c:v>33</c:v>
                </c:pt>
                <c:pt idx="21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30</c:v>
                </c:pt>
                <c:pt idx="25">
                  <c:v>36</c:v>
                </c:pt>
                <c:pt idx="26">
                  <c:v>22</c:v>
                </c:pt>
                <c:pt idx="27">
                  <c:v>13</c:v>
                </c:pt>
                <c:pt idx="28">
                  <c:v>29</c:v>
                </c:pt>
                <c:pt idx="29">
                  <c:v>21</c:v>
                </c:pt>
                <c:pt idx="30">
                  <c:v>7</c:v>
                </c:pt>
                <c:pt idx="31">
                  <c:v>16</c:v>
                </c:pt>
                <c:pt idx="32">
                  <c:v>20</c:v>
                </c:pt>
                <c:pt idx="33">
                  <c:v>18</c:v>
                </c:pt>
                <c:pt idx="34">
                  <c:v>25</c:v>
                </c:pt>
                <c:pt idx="35">
                  <c:v>19</c:v>
                </c:pt>
                <c:pt idx="36">
                  <c:v>31</c:v>
                </c:pt>
                <c:pt idx="37">
                  <c:v>39</c:v>
                </c:pt>
                <c:pt idx="38">
                  <c:v>19</c:v>
                </c:pt>
                <c:pt idx="39">
                  <c:v>22</c:v>
                </c:pt>
                <c:pt idx="40">
                  <c:v>32</c:v>
                </c:pt>
                <c:pt idx="41">
                  <c:v>34</c:v>
                </c:pt>
                <c:pt idx="42">
                  <c:v>18</c:v>
                </c:pt>
                <c:pt idx="43">
                  <c:v>21</c:v>
                </c:pt>
                <c:pt idx="44">
                  <c:v>21</c:v>
                </c:pt>
                <c:pt idx="45">
                  <c:v>9</c:v>
                </c:pt>
                <c:pt idx="46">
                  <c:v>19</c:v>
                </c:pt>
                <c:pt idx="47">
                  <c:v>19</c:v>
                </c:pt>
                <c:pt idx="48">
                  <c:v>15</c:v>
                </c:pt>
                <c:pt idx="49">
                  <c:v>11</c:v>
                </c:pt>
                <c:pt idx="50">
                  <c:v>10</c:v>
                </c:pt>
                <c:pt idx="51">
                  <c:v>15</c:v>
                </c:pt>
                <c:pt idx="52">
                  <c:v>32</c:v>
                </c:pt>
                <c:pt idx="53">
                  <c:v>27</c:v>
                </c:pt>
                <c:pt idx="54">
                  <c:v>41</c:v>
                </c:pt>
                <c:pt idx="55">
                  <c:v>57</c:v>
                </c:pt>
                <c:pt idx="56">
                  <c:v>27</c:v>
                </c:pt>
                <c:pt idx="57">
                  <c:v>30</c:v>
                </c:pt>
                <c:pt idx="58">
                  <c:v>20</c:v>
                </c:pt>
                <c:pt idx="59">
                  <c:v>23</c:v>
                </c:pt>
                <c:pt idx="60">
                  <c:v>47</c:v>
                </c:pt>
                <c:pt idx="61">
                  <c:v>50</c:v>
                </c:pt>
                <c:pt idx="62">
                  <c:v>26</c:v>
                </c:pt>
                <c:pt idx="63">
                  <c:v>29</c:v>
                </c:pt>
                <c:pt idx="64">
                  <c:v>34</c:v>
                </c:pt>
                <c:pt idx="65">
                  <c:v>22</c:v>
                </c:pt>
                <c:pt idx="66">
                  <c:v>29</c:v>
                </c:pt>
                <c:pt idx="67">
                  <c:v>30</c:v>
                </c:pt>
                <c:pt idx="68">
                  <c:v>21</c:v>
                </c:pt>
                <c:pt idx="69">
                  <c:v>25</c:v>
                </c:pt>
                <c:pt idx="70">
                  <c:v>32</c:v>
                </c:pt>
                <c:pt idx="71">
                  <c:v>32</c:v>
                </c:pt>
                <c:pt idx="72">
                  <c:v>24</c:v>
                </c:pt>
                <c:pt idx="73">
                  <c:v>34</c:v>
                </c:pt>
                <c:pt idx="74">
                  <c:v>36</c:v>
                </c:pt>
                <c:pt idx="75">
                  <c:v>21</c:v>
                </c:pt>
                <c:pt idx="76">
                  <c:v>17</c:v>
                </c:pt>
                <c:pt idx="77">
                  <c:v>23</c:v>
                </c:pt>
                <c:pt idx="78">
                  <c:v>23</c:v>
                </c:pt>
                <c:pt idx="79">
                  <c:v>35</c:v>
                </c:pt>
                <c:pt idx="80">
                  <c:v>20</c:v>
                </c:pt>
                <c:pt idx="81">
                  <c:v>12</c:v>
                </c:pt>
                <c:pt idx="82">
                  <c:v>6</c:v>
                </c:pt>
                <c:pt idx="83">
                  <c:v>25</c:v>
                </c:pt>
                <c:pt idx="84">
                  <c:v>21</c:v>
                </c:pt>
                <c:pt idx="85">
                  <c:v>23</c:v>
                </c:pt>
                <c:pt idx="86">
                  <c:v>16</c:v>
                </c:pt>
                <c:pt idx="8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92-4A93-BFD5-A42B8E92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50002"/>
        <c:axId val="84005400"/>
      </c:barChart>
      <c:lineChart>
        <c:grouping val="standard"/>
        <c:varyColors val="0"/>
        <c:ser>
          <c:idx val="1"/>
          <c:order val="1"/>
          <c:tx>
            <c:strRef>
              <c:f>'DIES DE TEMPESTA'!$P$5</c:f>
              <c:strCache>
                <c:ptCount val="1"/>
                <c:pt idx="0">
                  <c:v>MITJ.ANUAL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TEMPESTA'!$A$6:$A$93</c:f>
              <c:numCache>
                <c:formatCode>General</c:formatCode>
                <c:ptCount val="8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</c:numCache>
            </c:numRef>
          </c:cat>
          <c:val>
            <c:numRef>
              <c:f>'DIES DE TEMPESTA'!$P$6:$P$93</c:f>
              <c:numCache>
                <c:formatCode>0.00</c:formatCode>
                <c:ptCount val="88"/>
                <c:pt idx="0">
                  <c:v>23.98</c:v>
                </c:pt>
                <c:pt idx="1">
                  <c:v>23.98</c:v>
                </c:pt>
                <c:pt idx="2">
                  <c:v>23.98</c:v>
                </c:pt>
                <c:pt idx="3">
                  <c:v>23.98</c:v>
                </c:pt>
                <c:pt idx="4">
                  <c:v>23.98</c:v>
                </c:pt>
                <c:pt idx="5">
                  <c:v>23.98</c:v>
                </c:pt>
                <c:pt idx="6">
                  <c:v>23.98</c:v>
                </c:pt>
                <c:pt idx="7">
                  <c:v>23.98</c:v>
                </c:pt>
                <c:pt idx="8">
                  <c:v>23.98</c:v>
                </c:pt>
                <c:pt idx="9">
                  <c:v>23.98</c:v>
                </c:pt>
                <c:pt idx="10">
                  <c:v>23.98</c:v>
                </c:pt>
                <c:pt idx="11">
                  <c:v>23.98</c:v>
                </c:pt>
                <c:pt idx="12">
                  <c:v>23.98</c:v>
                </c:pt>
                <c:pt idx="13">
                  <c:v>23.98</c:v>
                </c:pt>
                <c:pt idx="14">
                  <c:v>23.98</c:v>
                </c:pt>
                <c:pt idx="15">
                  <c:v>23.98</c:v>
                </c:pt>
                <c:pt idx="16">
                  <c:v>23.98</c:v>
                </c:pt>
                <c:pt idx="17">
                  <c:v>23.98</c:v>
                </c:pt>
                <c:pt idx="18">
                  <c:v>23.98</c:v>
                </c:pt>
                <c:pt idx="19">
                  <c:v>23.98</c:v>
                </c:pt>
                <c:pt idx="20">
                  <c:v>23.98</c:v>
                </c:pt>
                <c:pt idx="21">
                  <c:v>23.98</c:v>
                </c:pt>
                <c:pt idx="22">
                  <c:v>23.98</c:v>
                </c:pt>
                <c:pt idx="23">
                  <c:v>23.98</c:v>
                </c:pt>
                <c:pt idx="24">
                  <c:v>23.98</c:v>
                </c:pt>
                <c:pt idx="25">
                  <c:v>23.98</c:v>
                </c:pt>
                <c:pt idx="26">
                  <c:v>23.98</c:v>
                </c:pt>
                <c:pt idx="27">
                  <c:v>23.98</c:v>
                </c:pt>
                <c:pt idx="28">
                  <c:v>23.98</c:v>
                </c:pt>
                <c:pt idx="29">
                  <c:v>23.98</c:v>
                </c:pt>
                <c:pt idx="30">
                  <c:v>23.98</c:v>
                </c:pt>
                <c:pt idx="31">
                  <c:v>23.98</c:v>
                </c:pt>
                <c:pt idx="32">
                  <c:v>23.98</c:v>
                </c:pt>
                <c:pt idx="33">
                  <c:v>23.98</c:v>
                </c:pt>
                <c:pt idx="34">
                  <c:v>23.98</c:v>
                </c:pt>
                <c:pt idx="35">
                  <c:v>23.98</c:v>
                </c:pt>
                <c:pt idx="36">
                  <c:v>23.98</c:v>
                </c:pt>
                <c:pt idx="37">
                  <c:v>23.98</c:v>
                </c:pt>
                <c:pt idx="38">
                  <c:v>23.98</c:v>
                </c:pt>
                <c:pt idx="39">
                  <c:v>23.98</c:v>
                </c:pt>
                <c:pt idx="40">
                  <c:v>23.98</c:v>
                </c:pt>
                <c:pt idx="41">
                  <c:v>23.98</c:v>
                </c:pt>
                <c:pt idx="42">
                  <c:v>23.98</c:v>
                </c:pt>
                <c:pt idx="43">
                  <c:v>23.98</c:v>
                </c:pt>
                <c:pt idx="44">
                  <c:v>23.98</c:v>
                </c:pt>
                <c:pt idx="45">
                  <c:v>23.98</c:v>
                </c:pt>
                <c:pt idx="46">
                  <c:v>23.98</c:v>
                </c:pt>
                <c:pt idx="47">
                  <c:v>23.98</c:v>
                </c:pt>
                <c:pt idx="48">
                  <c:v>23.98</c:v>
                </c:pt>
                <c:pt idx="49">
                  <c:v>23.98</c:v>
                </c:pt>
                <c:pt idx="50">
                  <c:v>23.98</c:v>
                </c:pt>
                <c:pt idx="51">
                  <c:v>23.98</c:v>
                </c:pt>
                <c:pt idx="52">
                  <c:v>23.98</c:v>
                </c:pt>
                <c:pt idx="53">
                  <c:v>23.98</c:v>
                </c:pt>
                <c:pt idx="54">
                  <c:v>23.98</c:v>
                </c:pt>
                <c:pt idx="55">
                  <c:v>23.98</c:v>
                </c:pt>
                <c:pt idx="56">
                  <c:v>23.98</c:v>
                </c:pt>
                <c:pt idx="57">
                  <c:v>23.98</c:v>
                </c:pt>
                <c:pt idx="58">
                  <c:v>23.98</c:v>
                </c:pt>
                <c:pt idx="59">
                  <c:v>23.98</c:v>
                </c:pt>
                <c:pt idx="60">
                  <c:v>23.98</c:v>
                </c:pt>
                <c:pt idx="61">
                  <c:v>23.98</c:v>
                </c:pt>
                <c:pt idx="62">
                  <c:v>23.98</c:v>
                </c:pt>
                <c:pt idx="63">
                  <c:v>23.98</c:v>
                </c:pt>
                <c:pt idx="64">
                  <c:v>23.98</c:v>
                </c:pt>
                <c:pt idx="65">
                  <c:v>23.98</c:v>
                </c:pt>
                <c:pt idx="66">
                  <c:v>23.98</c:v>
                </c:pt>
                <c:pt idx="67">
                  <c:v>23.98</c:v>
                </c:pt>
                <c:pt idx="68">
                  <c:v>23.98</c:v>
                </c:pt>
                <c:pt idx="69">
                  <c:v>23.98</c:v>
                </c:pt>
                <c:pt idx="70">
                  <c:v>23.98</c:v>
                </c:pt>
                <c:pt idx="71">
                  <c:v>23.98</c:v>
                </c:pt>
                <c:pt idx="72">
                  <c:v>23.98</c:v>
                </c:pt>
                <c:pt idx="73">
                  <c:v>23.98</c:v>
                </c:pt>
                <c:pt idx="74">
                  <c:v>23.98</c:v>
                </c:pt>
                <c:pt idx="75">
                  <c:v>23.98</c:v>
                </c:pt>
                <c:pt idx="76">
                  <c:v>23.98</c:v>
                </c:pt>
                <c:pt idx="77">
                  <c:v>23.98</c:v>
                </c:pt>
                <c:pt idx="78">
                  <c:v>23.98</c:v>
                </c:pt>
                <c:pt idx="79">
                  <c:v>23.98</c:v>
                </c:pt>
                <c:pt idx="80">
                  <c:v>23.98</c:v>
                </c:pt>
                <c:pt idx="81">
                  <c:v>23.98</c:v>
                </c:pt>
                <c:pt idx="82">
                  <c:v>23.98</c:v>
                </c:pt>
                <c:pt idx="83">
                  <c:v>23.98</c:v>
                </c:pt>
                <c:pt idx="84">
                  <c:v>23.98</c:v>
                </c:pt>
                <c:pt idx="85">
                  <c:v>23.98</c:v>
                </c:pt>
                <c:pt idx="86">
                  <c:v>23.98</c:v>
                </c:pt>
                <c:pt idx="87">
                  <c:v>23.98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92-4A93-BFD5-A42B8E9282E7}"/>
            </c:ext>
          </c:extLst>
        </c:ser>
        <c:ser>
          <c:idx val="2"/>
          <c:order val="2"/>
          <c:tx>
            <c:strRef>
              <c:f>'DIES DE TEMPESTA'!$O$5</c:f>
              <c:strCache>
                <c:ptCount val="1"/>
                <c:pt idx="0">
                  <c:v>MITJ.MENSUAL</c:v>
                </c:pt>
              </c:strCache>
            </c:strRef>
          </c:tx>
          <c:spPr>
            <a:ln w="28440">
              <a:solidFill>
                <a:srgbClr val="98480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TEMPESTA'!$A$6:$A$93</c:f>
              <c:numCache>
                <c:formatCode>General</c:formatCode>
                <c:ptCount val="88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</c:numCache>
            </c:numRef>
          </c:cat>
          <c:val>
            <c:numRef>
              <c:f>'DIES DE TEMPESTA'!$O$6:$O$93</c:f>
              <c:numCache>
                <c:formatCode>0.00</c:formatCode>
                <c:ptCount val="88"/>
                <c:pt idx="0">
                  <c:v>3.1428571428571428</c:v>
                </c:pt>
                <c:pt idx="1">
                  <c:v>2.7272727272727271</c:v>
                </c:pt>
                <c:pt idx="2">
                  <c:v>2.5</c:v>
                </c:pt>
                <c:pt idx="3">
                  <c:v>1.75</c:v>
                </c:pt>
                <c:pt idx="4">
                  <c:v>2.2000000000000002</c:v>
                </c:pt>
                <c:pt idx="7">
                  <c:v>0.91666666666666663</c:v>
                </c:pt>
                <c:pt idx="8">
                  <c:v>2.0833333333333335</c:v>
                </c:pt>
                <c:pt idx="9">
                  <c:v>1.5833333333333333</c:v>
                </c:pt>
                <c:pt idx="10">
                  <c:v>1.4166666666666667</c:v>
                </c:pt>
                <c:pt idx="11">
                  <c:v>1.4166666666666667</c:v>
                </c:pt>
                <c:pt idx="12">
                  <c:v>1.75</c:v>
                </c:pt>
                <c:pt idx="13">
                  <c:v>1.5</c:v>
                </c:pt>
                <c:pt idx="14">
                  <c:v>2.25</c:v>
                </c:pt>
                <c:pt idx="15">
                  <c:v>2.5</c:v>
                </c:pt>
                <c:pt idx="16">
                  <c:v>2.25</c:v>
                </c:pt>
                <c:pt idx="17">
                  <c:v>2.0833333333333335</c:v>
                </c:pt>
                <c:pt idx="18">
                  <c:v>1.8333333333333333</c:v>
                </c:pt>
                <c:pt idx="19">
                  <c:v>1.1666666666666667</c:v>
                </c:pt>
                <c:pt idx="20">
                  <c:v>2.75</c:v>
                </c:pt>
                <c:pt idx="21">
                  <c:v>1</c:v>
                </c:pt>
                <c:pt idx="22">
                  <c:v>1.5833333333333333</c:v>
                </c:pt>
                <c:pt idx="23">
                  <c:v>1.5833333333333333</c:v>
                </c:pt>
                <c:pt idx="24">
                  <c:v>2.5</c:v>
                </c:pt>
                <c:pt idx="25">
                  <c:v>3</c:v>
                </c:pt>
                <c:pt idx="26">
                  <c:v>1.8333333333333333</c:v>
                </c:pt>
                <c:pt idx="27">
                  <c:v>1.0833333333333333</c:v>
                </c:pt>
                <c:pt idx="28">
                  <c:v>2.4166666666666665</c:v>
                </c:pt>
                <c:pt idx="29">
                  <c:v>1.75</c:v>
                </c:pt>
                <c:pt idx="30">
                  <c:v>0.58333333333333337</c:v>
                </c:pt>
                <c:pt idx="31">
                  <c:v>1.3333333333333333</c:v>
                </c:pt>
                <c:pt idx="32">
                  <c:v>1.6666666666666667</c:v>
                </c:pt>
                <c:pt idx="33">
                  <c:v>1.5</c:v>
                </c:pt>
                <c:pt idx="34">
                  <c:v>2.0833333333333335</c:v>
                </c:pt>
                <c:pt idx="35">
                  <c:v>1.5833333333333333</c:v>
                </c:pt>
                <c:pt idx="36">
                  <c:v>2.5833333333333335</c:v>
                </c:pt>
                <c:pt idx="37">
                  <c:v>3.25</c:v>
                </c:pt>
                <c:pt idx="38">
                  <c:v>1.5833333333333333</c:v>
                </c:pt>
                <c:pt idx="39">
                  <c:v>1.8333333333333333</c:v>
                </c:pt>
                <c:pt idx="40">
                  <c:v>2.6666666666666665</c:v>
                </c:pt>
                <c:pt idx="41">
                  <c:v>2.8333333333333335</c:v>
                </c:pt>
                <c:pt idx="42">
                  <c:v>1.5</c:v>
                </c:pt>
                <c:pt idx="43">
                  <c:v>1.75</c:v>
                </c:pt>
                <c:pt idx="44">
                  <c:v>1.9090909090909092</c:v>
                </c:pt>
                <c:pt idx="45">
                  <c:v>0.75</c:v>
                </c:pt>
                <c:pt idx="46">
                  <c:v>1.5833333333333333</c:v>
                </c:pt>
                <c:pt idx="47">
                  <c:v>1.5833333333333333</c:v>
                </c:pt>
                <c:pt idx="48">
                  <c:v>1.25</c:v>
                </c:pt>
                <c:pt idx="49">
                  <c:v>0.91666666666666663</c:v>
                </c:pt>
                <c:pt idx="50">
                  <c:v>0.83333333333333337</c:v>
                </c:pt>
                <c:pt idx="51">
                  <c:v>1.25</c:v>
                </c:pt>
                <c:pt idx="52">
                  <c:v>2.6666666666666665</c:v>
                </c:pt>
                <c:pt idx="53">
                  <c:v>2.25</c:v>
                </c:pt>
                <c:pt idx="54">
                  <c:v>3.4166666666666665</c:v>
                </c:pt>
                <c:pt idx="55">
                  <c:v>4.75</c:v>
                </c:pt>
                <c:pt idx="56">
                  <c:v>2.25</c:v>
                </c:pt>
                <c:pt idx="57">
                  <c:v>2.5</c:v>
                </c:pt>
                <c:pt idx="58">
                  <c:v>1.6666666666666667</c:v>
                </c:pt>
                <c:pt idx="59">
                  <c:v>1.9166666666666667</c:v>
                </c:pt>
                <c:pt idx="60">
                  <c:v>3.9166666666666665</c:v>
                </c:pt>
                <c:pt idx="61">
                  <c:v>4.166666666666667</c:v>
                </c:pt>
                <c:pt idx="62">
                  <c:v>2.1666666666666665</c:v>
                </c:pt>
                <c:pt idx="63">
                  <c:v>2.4166666666666665</c:v>
                </c:pt>
                <c:pt idx="64">
                  <c:v>2.8333333333333335</c:v>
                </c:pt>
                <c:pt idx="65">
                  <c:v>1.8333333333333333</c:v>
                </c:pt>
                <c:pt idx="66">
                  <c:v>2.4166666666666665</c:v>
                </c:pt>
                <c:pt idx="67">
                  <c:v>2.5</c:v>
                </c:pt>
                <c:pt idx="68">
                  <c:v>1.9090909090909092</c:v>
                </c:pt>
                <c:pt idx="69">
                  <c:v>2.0833333333333335</c:v>
                </c:pt>
                <c:pt idx="70">
                  <c:v>2.6666666666666665</c:v>
                </c:pt>
                <c:pt idx="71">
                  <c:v>2.6666666666666665</c:v>
                </c:pt>
                <c:pt idx="72">
                  <c:v>2</c:v>
                </c:pt>
                <c:pt idx="73">
                  <c:v>2.8333333333333335</c:v>
                </c:pt>
                <c:pt idx="74">
                  <c:v>3</c:v>
                </c:pt>
                <c:pt idx="75">
                  <c:v>1.75</c:v>
                </c:pt>
                <c:pt idx="76">
                  <c:v>1.4166666666666667</c:v>
                </c:pt>
                <c:pt idx="77">
                  <c:v>1.9166666666666667</c:v>
                </c:pt>
                <c:pt idx="78">
                  <c:v>1.9166666666666667</c:v>
                </c:pt>
                <c:pt idx="79">
                  <c:v>2.9166666666666665</c:v>
                </c:pt>
                <c:pt idx="80">
                  <c:v>1.6666666666666667</c:v>
                </c:pt>
                <c:pt idx="81">
                  <c:v>1</c:v>
                </c:pt>
                <c:pt idx="82">
                  <c:v>0.5</c:v>
                </c:pt>
                <c:pt idx="83">
                  <c:v>2.0833333333333335</c:v>
                </c:pt>
                <c:pt idx="84">
                  <c:v>1.75</c:v>
                </c:pt>
                <c:pt idx="85">
                  <c:v>1.9166666666666667</c:v>
                </c:pt>
                <c:pt idx="86">
                  <c:v>1.3333333333333333</c:v>
                </c:pt>
                <c:pt idx="87">
                  <c:v>1.6666666666666667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92-4A93-BFD5-A42B8E928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750002"/>
        <c:axId val="84005400"/>
      </c:lineChart>
      <c:catAx>
        <c:axId val="275000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4005400"/>
        <c:crosses val="autoZero"/>
        <c:auto val="1"/>
        <c:lblAlgn val="ctr"/>
        <c:lblOffset val="100"/>
        <c:noMultiLvlLbl val="0"/>
      </c:catAx>
      <c:valAx>
        <c:axId val="8400540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750002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DE DIES DE TEMPESTA
PRATS DE LLUÇANÈS
1933-2022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DE TEMPESTA'!$A$95:$A$95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'DIES DE TEMPESTA'!$B$5:$M$5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DE TEMPESTA'!$B$95:$M$95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10</c:v>
                </c:pt>
                <c:pt idx="5">
                  <c:v>11</c:v>
                </c:pt>
                <c:pt idx="6">
                  <c:v>14</c:v>
                </c:pt>
                <c:pt idx="7">
                  <c:v>17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F-4605-B1B3-01E03566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047620"/>
        <c:axId val="7775565"/>
      </c:barChart>
      <c:lineChart>
        <c:grouping val="standard"/>
        <c:varyColors val="0"/>
        <c:ser>
          <c:idx val="1"/>
          <c:order val="1"/>
          <c:tx>
            <c:strRef>
              <c:f>'DIES DE TEMPESTA'!$A$96:$A$96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00206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val>
            <c:numRef>
              <c:f>'DIES DE TEMPESTA'!$B$96:$M$96</c:f>
              <c:numCache>
                <c:formatCode>0.00</c:formatCode>
                <c:ptCount val="12"/>
                <c:pt idx="0">
                  <c:v>8.2352941176470587E-2</c:v>
                </c:pt>
                <c:pt idx="1">
                  <c:v>0.11764705882352941</c:v>
                </c:pt>
                <c:pt idx="2">
                  <c:v>0.39534883720930231</c:v>
                </c:pt>
                <c:pt idx="3">
                  <c:v>1.4069767441860466</c:v>
                </c:pt>
                <c:pt idx="4">
                  <c:v>2.9302325581395348</c:v>
                </c:pt>
                <c:pt idx="5">
                  <c:v>4.2705882352941176</c:v>
                </c:pt>
                <c:pt idx="6">
                  <c:v>4.2674418604651159</c:v>
                </c:pt>
                <c:pt idx="7">
                  <c:v>5.6627906976744189</c:v>
                </c:pt>
                <c:pt idx="8">
                  <c:v>3.5287356321839081</c:v>
                </c:pt>
                <c:pt idx="9">
                  <c:v>1.0344827586206897</c:v>
                </c:pt>
                <c:pt idx="10">
                  <c:v>0.19767441860465115</c:v>
                </c:pt>
                <c:pt idx="11">
                  <c:v>0.11627906976744186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9F-4605-B1B3-01E035666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0047620"/>
        <c:axId val="7775565"/>
      </c:lineChart>
      <c:catAx>
        <c:axId val="900476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7775565"/>
        <c:crosses val="autoZero"/>
        <c:auto val="1"/>
        <c:lblAlgn val="ctr"/>
        <c:lblOffset val="100"/>
        <c:noMultiLvlLbl val="0"/>
      </c:catAx>
      <c:valAx>
        <c:axId val="777556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0047620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BOIRA 
PRATS DE LLUÇANÈS
1986-2022
</a:t>
            </a:r>
          </a:p>
        </c:rich>
      </c:tx>
      <c:layout>
        <c:manualLayout>
          <c:xMode val="edge"/>
          <c:yMode val="edge"/>
          <c:x val="0.415726384717374"/>
          <c:y val="2.36082774701253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DE BOIRA'!$N$5</c:f>
              <c:strCache>
                <c:ptCount val="1"/>
                <c:pt idx="0">
                  <c:v>ACUMULAT</c:v>
                </c:pt>
              </c:strCache>
            </c:strRef>
          </c:tx>
          <c:spPr>
            <a:solidFill>
              <a:srgbClr val="4F81BD"/>
            </a:solidFill>
            <a:ln w="0" cap="rnd">
              <a:solidFill>
                <a:srgbClr val="7030A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BOIRA'!$A$6:$A$42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BOIRA'!$N$6:$N$42</c:f>
              <c:numCache>
                <c:formatCode>General</c:formatCode>
                <c:ptCount val="37"/>
                <c:pt idx="0">
                  <c:v>10</c:v>
                </c:pt>
                <c:pt idx="1">
                  <c:v>16</c:v>
                </c:pt>
                <c:pt idx="2">
                  <c:v>38</c:v>
                </c:pt>
                <c:pt idx="3">
                  <c:v>34</c:v>
                </c:pt>
                <c:pt idx="4">
                  <c:v>59</c:v>
                </c:pt>
                <c:pt idx="5">
                  <c:v>30</c:v>
                </c:pt>
                <c:pt idx="6">
                  <c:v>49</c:v>
                </c:pt>
                <c:pt idx="7">
                  <c:v>51</c:v>
                </c:pt>
                <c:pt idx="8">
                  <c:v>48</c:v>
                </c:pt>
                <c:pt idx="9">
                  <c:v>34</c:v>
                </c:pt>
                <c:pt idx="10">
                  <c:v>36</c:v>
                </c:pt>
                <c:pt idx="11">
                  <c:v>37</c:v>
                </c:pt>
                <c:pt idx="12">
                  <c:v>29</c:v>
                </c:pt>
                <c:pt idx="13">
                  <c:v>24</c:v>
                </c:pt>
                <c:pt idx="14">
                  <c:v>25</c:v>
                </c:pt>
                <c:pt idx="15">
                  <c:v>32</c:v>
                </c:pt>
                <c:pt idx="16">
                  <c:v>36</c:v>
                </c:pt>
                <c:pt idx="17">
                  <c:v>22</c:v>
                </c:pt>
                <c:pt idx="18">
                  <c:v>39</c:v>
                </c:pt>
                <c:pt idx="19">
                  <c:v>31</c:v>
                </c:pt>
                <c:pt idx="20">
                  <c:v>34</c:v>
                </c:pt>
                <c:pt idx="21">
                  <c:v>25</c:v>
                </c:pt>
                <c:pt idx="22">
                  <c:v>37</c:v>
                </c:pt>
                <c:pt idx="23">
                  <c:v>31</c:v>
                </c:pt>
                <c:pt idx="24">
                  <c:v>33</c:v>
                </c:pt>
                <c:pt idx="25">
                  <c:v>34</c:v>
                </c:pt>
                <c:pt idx="26">
                  <c:v>20</c:v>
                </c:pt>
                <c:pt idx="27">
                  <c:v>26</c:v>
                </c:pt>
                <c:pt idx="28">
                  <c:v>34</c:v>
                </c:pt>
                <c:pt idx="29">
                  <c:v>31</c:v>
                </c:pt>
                <c:pt idx="30">
                  <c:v>20</c:v>
                </c:pt>
                <c:pt idx="31">
                  <c:v>18</c:v>
                </c:pt>
                <c:pt idx="32">
                  <c:v>51</c:v>
                </c:pt>
                <c:pt idx="33">
                  <c:v>43</c:v>
                </c:pt>
                <c:pt idx="34">
                  <c:v>44</c:v>
                </c:pt>
                <c:pt idx="35">
                  <c:v>43</c:v>
                </c:pt>
                <c:pt idx="3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C4-4A49-8869-BC2AA8300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1489"/>
        <c:axId val="66351081"/>
      </c:barChart>
      <c:lineChart>
        <c:grouping val="standard"/>
        <c:varyColors val="0"/>
        <c:ser>
          <c:idx val="1"/>
          <c:order val="1"/>
          <c:tx>
            <c:strRef>
              <c:f>'DIES DE BOIRA'!$P$5</c:f>
              <c:strCache>
                <c:ptCount val="1"/>
                <c:pt idx="0">
                  <c:v>MITJ.ANUAL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BOIRA'!$A$6:$A$42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BOIRA'!$P$6:$P$42</c:f>
              <c:numCache>
                <c:formatCode>General</c:formatCode>
                <c:ptCount val="37"/>
                <c:pt idx="0">
                  <c:v>33.299999999999997</c:v>
                </c:pt>
                <c:pt idx="1">
                  <c:v>33.299999999999997</c:v>
                </c:pt>
                <c:pt idx="2">
                  <c:v>33.299999999999997</c:v>
                </c:pt>
                <c:pt idx="3">
                  <c:v>33.299999999999997</c:v>
                </c:pt>
                <c:pt idx="4">
                  <c:v>33.299999999999997</c:v>
                </c:pt>
                <c:pt idx="5">
                  <c:v>33.299999999999997</c:v>
                </c:pt>
                <c:pt idx="6">
                  <c:v>33.299999999999997</c:v>
                </c:pt>
                <c:pt idx="7">
                  <c:v>33.299999999999997</c:v>
                </c:pt>
                <c:pt idx="8">
                  <c:v>33.299999999999997</c:v>
                </c:pt>
                <c:pt idx="9">
                  <c:v>33.299999999999997</c:v>
                </c:pt>
                <c:pt idx="10">
                  <c:v>33.299999999999997</c:v>
                </c:pt>
                <c:pt idx="11">
                  <c:v>33.299999999999997</c:v>
                </c:pt>
                <c:pt idx="12">
                  <c:v>33.299999999999997</c:v>
                </c:pt>
                <c:pt idx="13">
                  <c:v>33.299999999999997</c:v>
                </c:pt>
                <c:pt idx="14">
                  <c:v>33.299999999999997</c:v>
                </c:pt>
                <c:pt idx="15">
                  <c:v>33.299999999999997</c:v>
                </c:pt>
                <c:pt idx="16">
                  <c:v>33.299999999999997</c:v>
                </c:pt>
                <c:pt idx="17">
                  <c:v>33.299999999999997</c:v>
                </c:pt>
                <c:pt idx="18">
                  <c:v>33.299999999999997</c:v>
                </c:pt>
                <c:pt idx="19">
                  <c:v>33.299999999999997</c:v>
                </c:pt>
                <c:pt idx="20">
                  <c:v>33.299999999999997</c:v>
                </c:pt>
                <c:pt idx="21">
                  <c:v>33.299999999999997</c:v>
                </c:pt>
                <c:pt idx="22">
                  <c:v>33.299999999999997</c:v>
                </c:pt>
                <c:pt idx="23">
                  <c:v>33.299999999999997</c:v>
                </c:pt>
                <c:pt idx="24">
                  <c:v>33.299999999999997</c:v>
                </c:pt>
                <c:pt idx="25">
                  <c:v>33.299999999999997</c:v>
                </c:pt>
                <c:pt idx="26">
                  <c:v>33.299999999999997</c:v>
                </c:pt>
                <c:pt idx="27">
                  <c:v>33.299999999999997</c:v>
                </c:pt>
                <c:pt idx="28">
                  <c:v>33.299999999999997</c:v>
                </c:pt>
                <c:pt idx="29">
                  <c:v>33.299999999999997</c:v>
                </c:pt>
                <c:pt idx="30">
                  <c:v>33.299999999999997</c:v>
                </c:pt>
                <c:pt idx="31">
                  <c:v>33.299999999999997</c:v>
                </c:pt>
                <c:pt idx="32">
                  <c:v>33.299999999999997</c:v>
                </c:pt>
                <c:pt idx="33">
                  <c:v>33.299999999999997</c:v>
                </c:pt>
                <c:pt idx="34">
                  <c:v>33.299999999999997</c:v>
                </c:pt>
                <c:pt idx="35">
                  <c:v>33.299999999999997</c:v>
                </c:pt>
                <c:pt idx="3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4-4A49-8869-BC2AA8300126}"/>
            </c:ext>
          </c:extLst>
        </c:ser>
        <c:ser>
          <c:idx val="2"/>
          <c:order val="2"/>
          <c:tx>
            <c:strRef>
              <c:f>'DIES DE BOIRA'!$O$5</c:f>
              <c:strCache>
                <c:ptCount val="1"/>
                <c:pt idx="0">
                  <c:v>MITJ.MENSUAL</c:v>
                </c:pt>
              </c:strCache>
            </c:strRef>
          </c:tx>
          <c:marker>
            <c:symbol val="none"/>
          </c:marker>
          <c:cat>
            <c:numRef>
              <c:f>'DIES DE BOIRA'!$A$6:$A$42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BOIRA'!$O$6:$O$42</c:f>
              <c:numCache>
                <c:formatCode>0.00</c:formatCode>
                <c:ptCount val="37"/>
                <c:pt idx="0">
                  <c:v>0.83333333333333337</c:v>
                </c:pt>
                <c:pt idx="1">
                  <c:v>1.3333333333333333</c:v>
                </c:pt>
                <c:pt idx="2">
                  <c:v>3.1666666666666665</c:v>
                </c:pt>
                <c:pt idx="3">
                  <c:v>2.8333333333333335</c:v>
                </c:pt>
                <c:pt idx="4">
                  <c:v>4.916666666666667</c:v>
                </c:pt>
                <c:pt idx="5">
                  <c:v>2.5</c:v>
                </c:pt>
                <c:pt idx="6">
                  <c:v>4.083333333333333</c:v>
                </c:pt>
                <c:pt idx="7">
                  <c:v>4.25</c:v>
                </c:pt>
                <c:pt idx="8">
                  <c:v>4</c:v>
                </c:pt>
                <c:pt idx="9">
                  <c:v>2.8333333333333335</c:v>
                </c:pt>
                <c:pt idx="10">
                  <c:v>3</c:v>
                </c:pt>
                <c:pt idx="11">
                  <c:v>3.0833333333333335</c:v>
                </c:pt>
                <c:pt idx="12">
                  <c:v>2.4166666666666665</c:v>
                </c:pt>
                <c:pt idx="13">
                  <c:v>2</c:v>
                </c:pt>
                <c:pt idx="14">
                  <c:v>2.0833333333333335</c:v>
                </c:pt>
                <c:pt idx="15">
                  <c:v>2.6666666666666665</c:v>
                </c:pt>
                <c:pt idx="16">
                  <c:v>3</c:v>
                </c:pt>
                <c:pt idx="17">
                  <c:v>1.8333333333333333</c:v>
                </c:pt>
                <c:pt idx="18">
                  <c:v>3.25</c:v>
                </c:pt>
                <c:pt idx="19">
                  <c:v>2.5833333333333335</c:v>
                </c:pt>
                <c:pt idx="20">
                  <c:v>2.8333333333333335</c:v>
                </c:pt>
                <c:pt idx="21">
                  <c:v>2.0833333333333335</c:v>
                </c:pt>
                <c:pt idx="22">
                  <c:v>3.0833333333333335</c:v>
                </c:pt>
                <c:pt idx="23">
                  <c:v>2.5833333333333335</c:v>
                </c:pt>
                <c:pt idx="24">
                  <c:v>2.75</c:v>
                </c:pt>
                <c:pt idx="25">
                  <c:v>2.8333333333333335</c:v>
                </c:pt>
                <c:pt idx="26">
                  <c:v>1.6666666666666667</c:v>
                </c:pt>
                <c:pt idx="27">
                  <c:v>2.1666666666666665</c:v>
                </c:pt>
                <c:pt idx="28">
                  <c:v>2.8333333333333335</c:v>
                </c:pt>
                <c:pt idx="29">
                  <c:v>2.5833333333333335</c:v>
                </c:pt>
                <c:pt idx="30">
                  <c:v>1.6666666666666667</c:v>
                </c:pt>
                <c:pt idx="31">
                  <c:v>1.5</c:v>
                </c:pt>
                <c:pt idx="32">
                  <c:v>4.25</c:v>
                </c:pt>
                <c:pt idx="33">
                  <c:v>3.5833333333333335</c:v>
                </c:pt>
                <c:pt idx="34">
                  <c:v>3.6666666666666665</c:v>
                </c:pt>
                <c:pt idx="35">
                  <c:v>3.5833333333333335</c:v>
                </c:pt>
                <c:pt idx="36">
                  <c:v>2.3333333333333335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608-BC10-3D0DE98D4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331489"/>
        <c:axId val="66351081"/>
      </c:lineChart>
      <c:catAx>
        <c:axId val="3331489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6351081"/>
        <c:crosses val="autoZero"/>
        <c:auto val="1"/>
        <c:lblAlgn val="ctr"/>
        <c:lblOffset val="100"/>
        <c:noMultiLvlLbl val="0"/>
      </c:catAx>
      <c:valAx>
        <c:axId val="6635108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331489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DE DIES DE BOIRA
PRATS DE LLUÇANÈS
1986-2022</a:t>
            </a:r>
          </a:p>
        </c:rich>
      </c:tx>
      <c:layout>
        <c:manualLayout>
          <c:xMode val="edge"/>
          <c:yMode val="edge"/>
          <c:x val="0.35105779362892098"/>
          <c:y val="2.51322751322751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8817314626529369E-2"/>
          <c:y val="0.49804933470097151"/>
          <c:w val="0.95135573259546069"/>
          <c:h val="0.388637561614952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DE BOIRA'!$A$44:$A$44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'DIES DE BOIRA'!$B$5:$M$5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DE BOIRA'!$B$44:$M$44</c:f>
              <c:numCache>
                <c:formatCode>0.00</c:formatCode>
                <c:ptCount val="12"/>
                <c:pt idx="0">
                  <c:v>13</c:v>
                </c:pt>
                <c:pt idx="1">
                  <c:v>14</c:v>
                </c:pt>
                <c:pt idx="2">
                  <c:v>7</c:v>
                </c:pt>
                <c:pt idx="3">
                  <c:v>4</c:v>
                </c:pt>
                <c:pt idx="4">
                  <c:v>7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9</c:v>
                </c:pt>
                <c:pt idx="9">
                  <c:v>9</c:v>
                </c:pt>
                <c:pt idx="10">
                  <c:v>16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1-4409-968F-32A3E78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959387"/>
        <c:axId val="69748589"/>
      </c:barChart>
      <c:lineChart>
        <c:grouping val="standard"/>
        <c:varyColors val="0"/>
        <c:ser>
          <c:idx val="1"/>
          <c:order val="1"/>
          <c:tx>
            <c:strRef>
              <c:f>'DIES DE BOIRA'!$A$45:$A$45</c:f>
              <c:strCache>
                <c:ptCount val="1"/>
                <c:pt idx="0">
                  <c:v>MITJANA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9BBB59"/>
                </a:solidFill>
                <a:round/>
              </a:ln>
            </c:spPr>
            <c:trendlineType val="linear"/>
            <c:dispRSqr val="0"/>
            <c:dispEq val="0"/>
          </c:trendline>
          <c:val>
            <c:numRef>
              <c:f>'DIES DE BOIRA'!$B$45:$M$45</c:f>
              <c:numCache>
                <c:formatCode>0.00</c:formatCode>
                <c:ptCount val="12"/>
                <c:pt idx="0">
                  <c:v>6.4054054054054053</c:v>
                </c:pt>
                <c:pt idx="1">
                  <c:v>4.0270270270270272</c:v>
                </c:pt>
                <c:pt idx="2">
                  <c:v>1.8108108108108107</c:v>
                </c:pt>
                <c:pt idx="3">
                  <c:v>1.4324324324324325</c:v>
                </c:pt>
                <c:pt idx="4">
                  <c:v>0.86486486486486491</c:v>
                </c:pt>
                <c:pt idx="5">
                  <c:v>0.45945945945945948</c:v>
                </c:pt>
                <c:pt idx="6">
                  <c:v>0.35135135135135137</c:v>
                </c:pt>
                <c:pt idx="7">
                  <c:v>0.27027027027027029</c:v>
                </c:pt>
                <c:pt idx="8">
                  <c:v>1.7297297297297298</c:v>
                </c:pt>
                <c:pt idx="9">
                  <c:v>2.8918918918918921</c:v>
                </c:pt>
                <c:pt idx="10">
                  <c:v>6.2702702702702702</c:v>
                </c:pt>
                <c:pt idx="11">
                  <c:v>6.7837837837837842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11-4409-968F-32A3E786F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7959387"/>
        <c:axId val="69748589"/>
      </c:lineChart>
      <c:catAx>
        <c:axId val="2795938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9748589"/>
        <c:crosses val="autoZero"/>
        <c:auto val="1"/>
        <c:lblAlgn val="ctr"/>
        <c:lblOffset val="100"/>
        <c:noMultiLvlLbl val="0"/>
      </c:catAx>
      <c:valAx>
        <c:axId val="6974858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7959387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9AB4E4"/>
        </a:gs>
        <a:gs pos="100000">
          <a:srgbClr val="C1D1EC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GELADA 
PRATS DEL LLUÇANÈS
1986-2022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DE GELADA'!$N$5</c:f>
              <c:strCache>
                <c:ptCount val="1"/>
                <c:pt idx="0">
                  <c:v>ACUMULAT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168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GELADA'!$A$6:$A$42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GELADA'!$N$6:$N$42</c:f>
              <c:numCache>
                <c:formatCode>General</c:formatCode>
                <c:ptCount val="37"/>
                <c:pt idx="0">
                  <c:v>28</c:v>
                </c:pt>
                <c:pt idx="1">
                  <c:v>24</c:v>
                </c:pt>
                <c:pt idx="2">
                  <c:v>51</c:v>
                </c:pt>
                <c:pt idx="3">
                  <c:v>44</c:v>
                </c:pt>
                <c:pt idx="4">
                  <c:v>56</c:v>
                </c:pt>
                <c:pt idx="5">
                  <c:v>48</c:v>
                </c:pt>
                <c:pt idx="6">
                  <c:v>50</c:v>
                </c:pt>
                <c:pt idx="7">
                  <c:v>76</c:v>
                </c:pt>
                <c:pt idx="8">
                  <c:v>43</c:v>
                </c:pt>
                <c:pt idx="9">
                  <c:v>56</c:v>
                </c:pt>
                <c:pt idx="10">
                  <c:v>40</c:v>
                </c:pt>
                <c:pt idx="11">
                  <c:v>44</c:v>
                </c:pt>
                <c:pt idx="12">
                  <c:v>59</c:v>
                </c:pt>
                <c:pt idx="13">
                  <c:v>81</c:v>
                </c:pt>
                <c:pt idx="14">
                  <c:v>65</c:v>
                </c:pt>
                <c:pt idx="15">
                  <c:v>43</c:v>
                </c:pt>
                <c:pt idx="16">
                  <c:v>52</c:v>
                </c:pt>
                <c:pt idx="17">
                  <c:v>42</c:v>
                </c:pt>
                <c:pt idx="18">
                  <c:v>67</c:v>
                </c:pt>
                <c:pt idx="19">
                  <c:v>62</c:v>
                </c:pt>
                <c:pt idx="20">
                  <c:v>48</c:v>
                </c:pt>
                <c:pt idx="21">
                  <c:v>63</c:v>
                </c:pt>
                <c:pt idx="22">
                  <c:v>57</c:v>
                </c:pt>
                <c:pt idx="23">
                  <c:v>29</c:v>
                </c:pt>
                <c:pt idx="24">
                  <c:v>45</c:v>
                </c:pt>
                <c:pt idx="25">
                  <c:v>30</c:v>
                </c:pt>
                <c:pt idx="26">
                  <c:v>29</c:v>
                </c:pt>
                <c:pt idx="27">
                  <c:v>29</c:v>
                </c:pt>
                <c:pt idx="28">
                  <c:v>18</c:v>
                </c:pt>
                <c:pt idx="29">
                  <c:v>29</c:v>
                </c:pt>
                <c:pt idx="30">
                  <c:v>15</c:v>
                </c:pt>
                <c:pt idx="31">
                  <c:v>29</c:v>
                </c:pt>
                <c:pt idx="32">
                  <c:v>37</c:v>
                </c:pt>
                <c:pt idx="33">
                  <c:v>59</c:v>
                </c:pt>
                <c:pt idx="34">
                  <c:v>40</c:v>
                </c:pt>
                <c:pt idx="35">
                  <c:v>56</c:v>
                </c:pt>
                <c:pt idx="36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36-4D6C-9F6A-8626CF7F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98132"/>
        <c:axId val="1966243"/>
      </c:barChart>
      <c:lineChart>
        <c:grouping val="standard"/>
        <c:varyColors val="0"/>
        <c:ser>
          <c:idx val="1"/>
          <c:order val="1"/>
          <c:tx>
            <c:strRef>
              <c:f>'DIES DE GELADA'!$P$5</c:f>
              <c:strCache>
                <c:ptCount val="1"/>
                <c:pt idx="0">
                  <c:v>MITJ.ANUAL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GELADA'!$A$6:$A$42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GELADA'!$P$6:$P$42</c:f>
              <c:numCache>
                <c:formatCode>0.00</c:formatCode>
                <c:ptCount val="37"/>
                <c:pt idx="0">
                  <c:v>45.92</c:v>
                </c:pt>
                <c:pt idx="1">
                  <c:v>45.92</c:v>
                </c:pt>
                <c:pt idx="2">
                  <c:v>45.92</c:v>
                </c:pt>
                <c:pt idx="3">
                  <c:v>45.92</c:v>
                </c:pt>
                <c:pt idx="4">
                  <c:v>45.92</c:v>
                </c:pt>
                <c:pt idx="5">
                  <c:v>45.92</c:v>
                </c:pt>
                <c:pt idx="6">
                  <c:v>45.92</c:v>
                </c:pt>
                <c:pt idx="7">
                  <c:v>45.92</c:v>
                </c:pt>
                <c:pt idx="8">
                  <c:v>45.92</c:v>
                </c:pt>
                <c:pt idx="9">
                  <c:v>45.92</c:v>
                </c:pt>
                <c:pt idx="10">
                  <c:v>45.92</c:v>
                </c:pt>
                <c:pt idx="11">
                  <c:v>45.92</c:v>
                </c:pt>
                <c:pt idx="12">
                  <c:v>45.92</c:v>
                </c:pt>
                <c:pt idx="13">
                  <c:v>45.92</c:v>
                </c:pt>
                <c:pt idx="14">
                  <c:v>45.92</c:v>
                </c:pt>
                <c:pt idx="15">
                  <c:v>45.92</c:v>
                </c:pt>
                <c:pt idx="16">
                  <c:v>45.92</c:v>
                </c:pt>
                <c:pt idx="17">
                  <c:v>45.92</c:v>
                </c:pt>
                <c:pt idx="18">
                  <c:v>45.92</c:v>
                </c:pt>
                <c:pt idx="19">
                  <c:v>45.92</c:v>
                </c:pt>
                <c:pt idx="20">
                  <c:v>45.92</c:v>
                </c:pt>
                <c:pt idx="21">
                  <c:v>45.92</c:v>
                </c:pt>
                <c:pt idx="22">
                  <c:v>45.92</c:v>
                </c:pt>
                <c:pt idx="23">
                  <c:v>45.92</c:v>
                </c:pt>
                <c:pt idx="24">
                  <c:v>45.92</c:v>
                </c:pt>
                <c:pt idx="25">
                  <c:v>45.92</c:v>
                </c:pt>
                <c:pt idx="26">
                  <c:v>45.92</c:v>
                </c:pt>
                <c:pt idx="27">
                  <c:v>45.92</c:v>
                </c:pt>
                <c:pt idx="28">
                  <c:v>45.92</c:v>
                </c:pt>
                <c:pt idx="29">
                  <c:v>45.92</c:v>
                </c:pt>
                <c:pt idx="30">
                  <c:v>45.92</c:v>
                </c:pt>
                <c:pt idx="31">
                  <c:v>45.92</c:v>
                </c:pt>
                <c:pt idx="32">
                  <c:v>45.92</c:v>
                </c:pt>
                <c:pt idx="33">
                  <c:v>45.92</c:v>
                </c:pt>
                <c:pt idx="34">
                  <c:v>45.92</c:v>
                </c:pt>
                <c:pt idx="35">
                  <c:v>45.92</c:v>
                </c:pt>
                <c:pt idx="36">
                  <c:v>45.92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6-4D6C-9F6A-8626CF7FE560}"/>
            </c:ext>
          </c:extLst>
        </c:ser>
        <c:ser>
          <c:idx val="2"/>
          <c:order val="2"/>
          <c:tx>
            <c:strRef>
              <c:f>'DIES DE GELADA'!$O$5</c:f>
              <c:strCache>
                <c:ptCount val="1"/>
                <c:pt idx="0">
                  <c:v>MITJ.MENSUAL</c:v>
                </c:pt>
              </c:strCache>
            </c:strRef>
          </c:tx>
          <c:spPr>
            <a:ln w="25560">
              <a:solidFill>
                <a:srgbClr val="98480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DE GELADA'!$A$6:$A$42</c:f>
              <c:numCache>
                <c:formatCode>General</c:formatCode>
                <c:ptCount val="37"/>
                <c:pt idx="0">
                  <c:v>1986</c:v>
                </c:pt>
                <c:pt idx="1">
                  <c:v>1987</c:v>
                </c:pt>
                <c:pt idx="2">
                  <c:v>1988</c:v>
                </c:pt>
                <c:pt idx="3">
                  <c:v>1989</c:v>
                </c:pt>
                <c:pt idx="4">
                  <c:v>1990</c:v>
                </c:pt>
                <c:pt idx="5">
                  <c:v>1991</c:v>
                </c:pt>
                <c:pt idx="6">
                  <c:v>1992</c:v>
                </c:pt>
                <c:pt idx="7">
                  <c:v>1993</c:v>
                </c:pt>
                <c:pt idx="8">
                  <c:v>1994</c:v>
                </c:pt>
                <c:pt idx="9">
                  <c:v>1995</c:v>
                </c:pt>
                <c:pt idx="10">
                  <c:v>1996</c:v>
                </c:pt>
                <c:pt idx="11">
                  <c:v>1997</c:v>
                </c:pt>
                <c:pt idx="12">
                  <c:v>1998</c:v>
                </c:pt>
                <c:pt idx="13">
                  <c:v>1999</c:v>
                </c:pt>
                <c:pt idx="14">
                  <c:v>2000</c:v>
                </c:pt>
                <c:pt idx="15">
                  <c:v>2001</c:v>
                </c:pt>
                <c:pt idx="16">
                  <c:v>2002</c:v>
                </c:pt>
                <c:pt idx="17">
                  <c:v>2003</c:v>
                </c:pt>
                <c:pt idx="18">
                  <c:v>2004</c:v>
                </c:pt>
                <c:pt idx="19">
                  <c:v>2005</c:v>
                </c:pt>
                <c:pt idx="20">
                  <c:v>2006</c:v>
                </c:pt>
                <c:pt idx="21">
                  <c:v>2007</c:v>
                </c:pt>
                <c:pt idx="22">
                  <c:v>2008</c:v>
                </c:pt>
                <c:pt idx="23">
                  <c:v>2009</c:v>
                </c:pt>
                <c:pt idx="24">
                  <c:v>2010</c:v>
                </c:pt>
                <c:pt idx="25">
                  <c:v>2011</c:v>
                </c:pt>
                <c:pt idx="26">
                  <c:v>2012</c:v>
                </c:pt>
                <c:pt idx="27">
                  <c:v>2013</c:v>
                </c:pt>
                <c:pt idx="28">
                  <c:v>2014</c:v>
                </c:pt>
                <c:pt idx="29">
                  <c:v>2015</c:v>
                </c:pt>
                <c:pt idx="30">
                  <c:v>2016</c:v>
                </c:pt>
                <c:pt idx="31">
                  <c:v>2017</c:v>
                </c:pt>
                <c:pt idx="32">
                  <c:v>2018</c:v>
                </c:pt>
                <c:pt idx="33">
                  <c:v>2019</c:v>
                </c:pt>
                <c:pt idx="34">
                  <c:v>2020</c:v>
                </c:pt>
                <c:pt idx="35">
                  <c:v>2021</c:v>
                </c:pt>
                <c:pt idx="36">
                  <c:v>2022</c:v>
                </c:pt>
              </c:numCache>
            </c:numRef>
          </c:cat>
          <c:val>
            <c:numRef>
              <c:f>'DIES DE GELADA'!$O$6:$O$42</c:f>
              <c:numCache>
                <c:formatCode>0.00</c:formatCode>
                <c:ptCount val="37"/>
                <c:pt idx="0">
                  <c:v>2.3333333333333335</c:v>
                </c:pt>
                <c:pt idx="1">
                  <c:v>2</c:v>
                </c:pt>
                <c:pt idx="2">
                  <c:v>4.25</c:v>
                </c:pt>
                <c:pt idx="3">
                  <c:v>3.6666666666666665</c:v>
                </c:pt>
                <c:pt idx="4">
                  <c:v>4.666666666666667</c:v>
                </c:pt>
                <c:pt idx="5">
                  <c:v>4</c:v>
                </c:pt>
                <c:pt idx="6">
                  <c:v>4.166666666666667</c:v>
                </c:pt>
                <c:pt idx="7">
                  <c:v>6.333333333333333</c:v>
                </c:pt>
                <c:pt idx="8">
                  <c:v>3.5833333333333335</c:v>
                </c:pt>
                <c:pt idx="9">
                  <c:v>4.666666666666667</c:v>
                </c:pt>
                <c:pt idx="10">
                  <c:v>3.3333333333333335</c:v>
                </c:pt>
                <c:pt idx="11">
                  <c:v>3.6666666666666665</c:v>
                </c:pt>
                <c:pt idx="12">
                  <c:v>4.916666666666667</c:v>
                </c:pt>
                <c:pt idx="13">
                  <c:v>6.75</c:v>
                </c:pt>
                <c:pt idx="14">
                  <c:v>5.416666666666667</c:v>
                </c:pt>
                <c:pt idx="15">
                  <c:v>3.5833333333333335</c:v>
                </c:pt>
                <c:pt idx="16">
                  <c:v>4.333333333333333</c:v>
                </c:pt>
                <c:pt idx="17">
                  <c:v>3.5</c:v>
                </c:pt>
                <c:pt idx="18">
                  <c:v>5.583333333333333</c:v>
                </c:pt>
                <c:pt idx="19">
                  <c:v>5.166666666666667</c:v>
                </c:pt>
                <c:pt idx="20">
                  <c:v>4</c:v>
                </c:pt>
                <c:pt idx="21">
                  <c:v>5.25</c:v>
                </c:pt>
                <c:pt idx="22">
                  <c:v>4.75</c:v>
                </c:pt>
                <c:pt idx="23">
                  <c:v>2.4166666666666665</c:v>
                </c:pt>
                <c:pt idx="24">
                  <c:v>3.75</c:v>
                </c:pt>
                <c:pt idx="25">
                  <c:v>2.5</c:v>
                </c:pt>
                <c:pt idx="26">
                  <c:v>2.4166666666666665</c:v>
                </c:pt>
                <c:pt idx="27">
                  <c:v>2.4166666666666665</c:v>
                </c:pt>
                <c:pt idx="28">
                  <c:v>1.5</c:v>
                </c:pt>
                <c:pt idx="29">
                  <c:v>2.4166666666666665</c:v>
                </c:pt>
                <c:pt idx="30">
                  <c:v>1.25</c:v>
                </c:pt>
                <c:pt idx="31">
                  <c:v>2.4166666666666665</c:v>
                </c:pt>
                <c:pt idx="32">
                  <c:v>3.0833333333333335</c:v>
                </c:pt>
                <c:pt idx="33">
                  <c:v>4.916666666666667</c:v>
                </c:pt>
                <c:pt idx="34">
                  <c:v>3.3333333333333335</c:v>
                </c:pt>
                <c:pt idx="35">
                  <c:v>4.666666666666667</c:v>
                </c:pt>
                <c:pt idx="36">
                  <c:v>4.583333333333333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6-4D6C-9F6A-8626CF7FE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0498132"/>
        <c:axId val="1966243"/>
      </c:lineChart>
      <c:catAx>
        <c:axId val="804981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1966243"/>
        <c:crosses val="autoZero"/>
        <c:auto val="1"/>
        <c:lblAlgn val="ctr"/>
        <c:lblOffset val="100"/>
        <c:noMultiLvlLbl val="0"/>
      </c:catAx>
      <c:valAx>
        <c:axId val="196624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0498132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DIES DE GELADA
PRATS DE LLUÇANÈS
1986-2022</a:t>
            </a:r>
          </a:p>
        </c:rich>
      </c:tx>
      <c:layout>
        <c:manualLayout>
          <c:xMode val="edge"/>
          <c:yMode val="edge"/>
          <c:x val="0.35454642933733599"/>
          <c:y val="3.8228535617296798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DE GELADA'!$A$44:$A$44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'DIES DE GELADA'!$B$5:$M$5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DE GELADA'!$B$44:$M$44</c:f>
              <c:numCache>
                <c:formatCode>0.00</c:formatCode>
                <c:ptCount val="12"/>
                <c:pt idx="0">
                  <c:v>27</c:v>
                </c:pt>
                <c:pt idx="1">
                  <c:v>18</c:v>
                </c:pt>
                <c:pt idx="2">
                  <c:v>11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18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C-42EE-BEA3-8064732A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6006"/>
        <c:axId val="34778461"/>
      </c:barChart>
      <c:lineChart>
        <c:grouping val="standard"/>
        <c:varyColors val="0"/>
        <c:ser>
          <c:idx val="1"/>
          <c:order val="1"/>
          <c:tx>
            <c:strRef>
              <c:f>'DIES DE GELADA'!$A$45:$A$45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00206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9BBB59"/>
                </a:solidFill>
                <a:round/>
              </a:ln>
            </c:spPr>
            <c:trendlineType val="linear"/>
            <c:dispRSqr val="0"/>
            <c:dispEq val="0"/>
          </c:trendline>
          <c:val>
            <c:numRef>
              <c:f>'DIES DE GELADA'!$B$45:$M$45</c:f>
              <c:numCache>
                <c:formatCode>0.00</c:formatCode>
                <c:ptCount val="12"/>
                <c:pt idx="0">
                  <c:v>13.756756756756756</c:v>
                </c:pt>
                <c:pt idx="1">
                  <c:v>9</c:v>
                </c:pt>
                <c:pt idx="2">
                  <c:v>2.8918918918918921</c:v>
                </c:pt>
                <c:pt idx="3">
                  <c:v>1.2162162162162162</c:v>
                </c:pt>
                <c:pt idx="4">
                  <c:v>5.4054054054054057E-2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0.40540540540540543</c:v>
                </c:pt>
                <c:pt idx="10">
                  <c:v>5.9729729729729728</c:v>
                </c:pt>
                <c:pt idx="11">
                  <c:v>12.621621621621621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C-42EE-BEA3-8064732AC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8436006"/>
        <c:axId val="34778461"/>
      </c:lineChart>
      <c:catAx>
        <c:axId val="484360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4778461"/>
        <c:crosses val="autoZero"/>
        <c:auto val="1"/>
        <c:lblAlgn val="ctr"/>
        <c:lblOffset val="100"/>
        <c:noMultiLvlLbl val="0"/>
      </c:catAx>
      <c:valAx>
        <c:axId val="34778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843600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8069003895381198"/>
          <c:y val="0.29326672910812801"/>
          <c:w val="0.24088038064498199"/>
          <c:h val="5.8180682764363001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/>
              <a:t>PRECIPITACIÓ ESTACIONAL - HIVERN</a:t>
            </a:r>
          </a:p>
          <a:p>
            <a:pPr>
              <a:defRPr b="1"/>
            </a:pPr>
            <a:r>
              <a:rPr lang="ca-ES" sz="1400" b="1" i="0"/>
              <a:t>PRATS DE LLUÇANÈS
1933-2023</a:t>
            </a:r>
          </a:p>
        </c:rich>
      </c:tx>
      <c:layout>
        <c:manualLayout>
          <c:xMode val="edge"/>
          <c:yMode val="edge"/>
          <c:x val="0.385656871016123"/>
          <c:y val="5.81311219946571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1771781844308575E-2"/>
          <c:y val="0.20980362466003971"/>
          <c:w val="0.94077411321146298"/>
          <c:h val="0.67348582665479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'PRECIPITACIONS PRATS'!$B$305:$B$305</c:f>
              <c:strCache>
                <c:ptCount val="1"/>
                <c:pt idx="0">
                  <c:v>HIVERN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FF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'PRECIPITACIONS PRATS'!$A$318:$A$406</c:f>
              <c:numCache>
                <c:formatCode>General</c:formatCode>
                <c:ptCount val="89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</c:numCache>
            </c:numRef>
          </c:cat>
          <c:val>
            <c:numRef>
              <c:f>'PRECIPITACIONS PRATS'!$B$318:$B$406</c:f>
              <c:numCache>
                <c:formatCode>0.00</c:formatCode>
                <c:ptCount val="89"/>
                <c:pt idx="1">
                  <c:v>97</c:v>
                </c:pt>
                <c:pt idx="2">
                  <c:v>38.299999999999997</c:v>
                </c:pt>
                <c:pt idx="3">
                  <c:v>73.099999999999994</c:v>
                </c:pt>
                <c:pt idx="4">
                  <c:v>60.800000000000004</c:v>
                </c:pt>
                <c:pt idx="5">
                  <c:v>15.6</c:v>
                </c:pt>
                <c:pt idx="7">
                  <c:v>35.200000000000003</c:v>
                </c:pt>
                <c:pt idx="8">
                  <c:v>65.599999999999994</c:v>
                </c:pt>
                <c:pt idx="9">
                  <c:v>274.7</c:v>
                </c:pt>
                <c:pt idx="10">
                  <c:v>125.19999999999999</c:v>
                </c:pt>
                <c:pt idx="11">
                  <c:v>108.1</c:v>
                </c:pt>
                <c:pt idx="12">
                  <c:v>108.10000000000001</c:v>
                </c:pt>
                <c:pt idx="13">
                  <c:v>116.2</c:v>
                </c:pt>
                <c:pt idx="14">
                  <c:v>44</c:v>
                </c:pt>
                <c:pt idx="15">
                  <c:v>42</c:v>
                </c:pt>
                <c:pt idx="16">
                  <c:v>160.70000000000002</c:v>
                </c:pt>
                <c:pt idx="17">
                  <c:v>53.5</c:v>
                </c:pt>
                <c:pt idx="18">
                  <c:v>22.3</c:v>
                </c:pt>
                <c:pt idx="19">
                  <c:v>100.2</c:v>
                </c:pt>
                <c:pt idx="20">
                  <c:v>172.89999999999998</c:v>
                </c:pt>
                <c:pt idx="21">
                  <c:v>94.600000000000009</c:v>
                </c:pt>
                <c:pt idx="22">
                  <c:v>29</c:v>
                </c:pt>
                <c:pt idx="23">
                  <c:v>68.300000000000011</c:v>
                </c:pt>
                <c:pt idx="24">
                  <c:v>236.7</c:v>
                </c:pt>
                <c:pt idx="25">
                  <c:v>135.6</c:v>
                </c:pt>
                <c:pt idx="26">
                  <c:v>54.400000000000006</c:v>
                </c:pt>
                <c:pt idx="27">
                  <c:v>131.5</c:v>
                </c:pt>
                <c:pt idx="28">
                  <c:v>165.5</c:v>
                </c:pt>
                <c:pt idx="29">
                  <c:v>121.3</c:v>
                </c:pt>
                <c:pt idx="30">
                  <c:v>87.1</c:v>
                </c:pt>
                <c:pt idx="31">
                  <c:v>108.9</c:v>
                </c:pt>
                <c:pt idx="32">
                  <c:v>61</c:v>
                </c:pt>
                <c:pt idx="33">
                  <c:v>64.7</c:v>
                </c:pt>
                <c:pt idx="34">
                  <c:v>74.7</c:v>
                </c:pt>
                <c:pt idx="35">
                  <c:v>70.3</c:v>
                </c:pt>
                <c:pt idx="36">
                  <c:v>99.9</c:v>
                </c:pt>
                <c:pt idx="37">
                  <c:v>261.39999999999998</c:v>
                </c:pt>
                <c:pt idx="38">
                  <c:v>49.8</c:v>
                </c:pt>
                <c:pt idx="39">
                  <c:v>207.8</c:v>
                </c:pt>
                <c:pt idx="40">
                  <c:v>47.3</c:v>
                </c:pt>
                <c:pt idx="41">
                  <c:v>60.7</c:v>
                </c:pt>
                <c:pt idx="42">
                  <c:v>127.4</c:v>
                </c:pt>
                <c:pt idx="43">
                  <c:v>105.19999999999999</c:v>
                </c:pt>
                <c:pt idx="44">
                  <c:v>204.90000000000003</c:v>
                </c:pt>
                <c:pt idx="45">
                  <c:v>81.600000000000009</c:v>
                </c:pt>
                <c:pt idx="46">
                  <c:v>93.899999999999991</c:v>
                </c:pt>
                <c:pt idx="47">
                  <c:v>227.3</c:v>
                </c:pt>
                <c:pt idx="48">
                  <c:v>50.2</c:v>
                </c:pt>
                <c:pt idx="49">
                  <c:v>39.400000000000006</c:v>
                </c:pt>
                <c:pt idx="50">
                  <c:v>43.3</c:v>
                </c:pt>
                <c:pt idx="51">
                  <c:v>67.100000000000009</c:v>
                </c:pt>
                <c:pt idx="52">
                  <c:v>101.7</c:v>
                </c:pt>
                <c:pt idx="53">
                  <c:v>112.1</c:v>
                </c:pt>
                <c:pt idx="54">
                  <c:v>28.5</c:v>
                </c:pt>
                <c:pt idx="55">
                  <c:v>42.8</c:v>
                </c:pt>
                <c:pt idx="56">
                  <c:v>62.7</c:v>
                </c:pt>
                <c:pt idx="57">
                  <c:v>174</c:v>
                </c:pt>
                <c:pt idx="58">
                  <c:v>71.800000000000011</c:v>
                </c:pt>
                <c:pt idx="59">
                  <c:v>106.19999999999999</c:v>
                </c:pt>
                <c:pt idx="60">
                  <c:v>39.299999999999997</c:v>
                </c:pt>
                <c:pt idx="61">
                  <c:v>241.7</c:v>
                </c:pt>
                <c:pt idx="62">
                  <c:v>248.89999999999998</c:v>
                </c:pt>
                <c:pt idx="63">
                  <c:v>136.9</c:v>
                </c:pt>
                <c:pt idx="64">
                  <c:v>125</c:v>
                </c:pt>
                <c:pt idx="65">
                  <c:v>8.3999999999999986</c:v>
                </c:pt>
                <c:pt idx="66">
                  <c:v>156.9</c:v>
                </c:pt>
                <c:pt idx="67">
                  <c:v>59.3</c:v>
                </c:pt>
                <c:pt idx="68">
                  <c:v>136.9</c:v>
                </c:pt>
                <c:pt idx="69">
                  <c:v>134</c:v>
                </c:pt>
                <c:pt idx="70">
                  <c:v>45.3</c:v>
                </c:pt>
                <c:pt idx="71">
                  <c:v>122.4</c:v>
                </c:pt>
                <c:pt idx="72">
                  <c:v>53.900000000000006</c:v>
                </c:pt>
                <c:pt idx="73">
                  <c:v>44.699999999999996</c:v>
                </c:pt>
                <c:pt idx="74">
                  <c:v>116</c:v>
                </c:pt>
                <c:pt idx="75">
                  <c:v>152.80000000000001</c:v>
                </c:pt>
                <c:pt idx="76">
                  <c:v>72.900000000000006</c:v>
                </c:pt>
                <c:pt idx="77">
                  <c:v>15.399999999999999</c:v>
                </c:pt>
                <c:pt idx="78">
                  <c:v>40.9</c:v>
                </c:pt>
                <c:pt idx="79">
                  <c:v>87.399999999999991</c:v>
                </c:pt>
                <c:pt idx="80">
                  <c:v>50</c:v>
                </c:pt>
                <c:pt idx="81">
                  <c:v>37.5</c:v>
                </c:pt>
                <c:pt idx="82">
                  <c:v>81.7</c:v>
                </c:pt>
                <c:pt idx="83">
                  <c:v>216.20000000000002</c:v>
                </c:pt>
                <c:pt idx="84">
                  <c:v>19.200000000000003</c:v>
                </c:pt>
                <c:pt idx="85">
                  <c:v>185.4</c:v>
                </c:pt>
                <c:pt idx="86">
                  <c:v>69.400000000000006</c:v>
                </c:pt>
                <c:pt idx="87">
                  <c:v>11.9</c:v>
                </c:pt>
                <c:pt idx="88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C4-4E91-95AB-12922BF011F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3431"/>
        <c:axId val="28500962"/>
      </c:barChart>
      <c:catAx>
        <c:axId val="76234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500962"/>
        <c:crosses val="autoZero"/>
        <c:auto val="1"/>
        <c:lblAlgn val="ctr"/>
        <c:lblOffset val="100"/>
        <c:noMultiLvlLbl val="0"/>
      </c:catAx>
      <c:valAx>
        <c:axId val="28500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623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NEU A TERRA
 PRATS DE LLUÇANÈS
1933-2022</a:t>
            </a:r>
          </a:p>
        </c:rich>
      </c:tx>
      <c:layout>
        <c:manualLayout>
          <c:xMode val="edge"/>
          <c:yMode val="edge"/>
          <c:x val="0.41702519143869898"/>
          <c:y val="8.2608695652173908E-3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NEU A TERRA'!$N$5</c:f>
              <c:strCache>
                <c:ptCount val="1"/>
                <c:pt idx="0">
                  <c:v>ACUMULAT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6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NEU A TERRA'!$A$6:$A$95</c:f>
              <c:numCache>
                <c:formatCode>General</c:formatCode>
                <c:ptCount val="9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  <c:pt idx="68">
                  <c:v>2001</c:v>
                </c:pt>
                <c:pt idx="69">
                  <c:v>2002</c:v>
                </c:pt>
                <c:pt idx="70">
                  <c:v>2003</c:v>
                </c:pt>
                <c:pt idx="71">
                  <c:v>2004</c:v>
                </c:pt>
                <c:pt idx="72">
                  <c:v>2005</c:v>
                </c:pt>
                <c:pt idx="73">
                  <c:v>2006</c:v>
                </c:pt>
                <c:pt idx="74">
                  <c:v>2007</c:v>
                </c:pt>
                <c:pt idx="75">
                  <c:v>2008</c:v>
                </c:pt>
                <c:pt idx="76">
                  <c:v>2009</c:v>
                </c:pt>
                <c:pt idx="77">
                  <c:v>2010</c:v>
                </c:pt>
                <c:pt idx="78">
                  <c:v>2011</c:v>
                </c:pt>
                <c:pt idx="79">
                  <c:v>2012</c:v>
                </c:pt>
                <c:pt idx="80">
                  <c:v>2013</c:v>
                </c:pt>
                <c:pt idx="81">
                  <c:v>2014</c:v>
                </c:pt>
                <c:pt idx="82">
                  <c:v>2015</c:v>
                </c:pt>
                <c:pt idx="83">
                  <c:v>2016</c:v>
                </c:pt>
                <c:pt idx="84">
                  <c:v>2017</c:v>
                </c:pt>
                <c:pt idx="85">
                  <c:v>2018</c:v>
                </c:pt>
                <c:pt idx="86">
                  <c:v>2019</c:v>
                </c:pt>
                <c:pt idx="87">
                  <c:v>2020</c:v>
                </c:pt>
                <c:pt idx="88">
                  <c:v>2021</c:v>
                </c:pt>
                <c:pt idx="89">
                  <c:v>2022</c:v>
                </c:pt>
              </c:numCache>
            </c:numRef>
          </c:cat>
          <c:val>
            <c:numRef>
              <c:f>'DIES NEU A TERRA'!$N$6:$N$95</c:f>
              <c:numCache>
                <c:formatCode>0.00</c:formatCode>
                <c:ptCount val="90"/>
                <c:pt idx="0">
                  <c:v>4</c:v>
                </c:pt>
                <c:pt idx="1">
                  <c:v>1</c:v>
                </c:pt>
                <c:pt idx="2">
                  <c:v>5</c:v>
                </c:pt>
                <c:pt idx="3">
                  <c:v>0</c:v>
                </c:pt>
                <c:pt idx="4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22</c:v>
                </c:pt>
                <c:pt idx="13">
                  <c:v>20</c:v>
                </c:pt>
                <c:pt idx="14">
                  <c:v>10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7</c:v>
                </c:pt>
                <c:pt idx="20">
                  <c:v>0</c:v>
                </c:pt>
                <c:pt idx="21">
                  <c:v>8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14</c:v>
                </c:pt>
                <c:pt idx="28">
                  <c:v>1</c:v>
                </c:pt>
                <c:pt idx="29">
                  <c:v>9</c:v>
                </c:pt>
                <c:pt idx="30">
                  <c:v>21</c:v>
                </c:pt>
                <c:pt idx="31">
                  <c:v>0</c:v>
                </c:pt>
                <c:pt idx="32">
                  <c:v>3</c:v>
                </c:pt>
                <c:pt idx="33">
                  <c:v>6</c:v>
                </c:pt>
                <c:pt idx="34">
                  <c:v>12</c:v>
                </c:pt>
                <c:pt idx="35">
                  <c:v>1</c:v>
                </c:pt>
                <c:pt idx="36">
                  <c:v>5</c:v>
                </c:pt>
                <c:pt idx="37">
                  <c:v>6</c:v>
                </c:pt>
                <c:pt idx="38">
                  <c:v>13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6</c:v>
                </c:pt>
                <c:pt idx="43">
                  <c:v>2</c:v>
                </c:pt>
                <c:pt idx="44">
                  <c:v>1</c:v>
                </c:pt>
                <c:pt idx="45">
                  <c:v>6</c:v>
                </c:pt>
                <c:pt idx="46">
                  <c:v>6</c:v>
                </c:pt>
                <c:pt idx="47">
                  <c:v>5</c:v>
                </c:pt>
                <c:pt idx="48">
                  <c:v>5</c:v>
                </c:pt>
                <c:pt idx="49">
                  <c:v>1</c:v>
                </c:pt>
                <c:pt idx="50">
                  <c:v>6</c:v>
                </c:pt>
                <c:pt idx="51">
                  <c:v>4</c:v>
                </c:pt>
                <c:pt idx="52">
                  <c:v>14</c:v>
                </c:pt>
                <c:pt idx="53">
                  <c:v>2</c:v>
                </c:pt>
                <c:pt idx="54">
                  <c:v>13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4</c:v>
                </c:pt>
                <c:pt idx="60">
                  <c:v>6</c:v>
                </c:pt>
                <c:pt idx="61">
                  <c:v>3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18</c:v>
                </c:pt>
                <c:pt idx="69">
                  <c:v>3</c:v>
                </c:pt>
                <c:pt idx="70">
                  <c:v>2</c:v>
                </c:pt>
                <c:pt idx="71">
                  <c:v>3</c:v>
                </c:pt>
                <c:pt idx="72">
                  <c:v>1</c:v>
                </c:pt>
                <c:pt idx="73">
                  <c:v>3</c:v>
                </c:pt>
                <c:pt idx="74">
                  <c:v>0</c:v>
                </c:pt>
                <c:pt idx="75">
                  <c:v>0</c:v>
                </c:pt>
                <c:pt idx="76">
                  <c:v>3</c:v>
                </c:pt>
                <c:pt idx="77">
                  <c:v>7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</c:v>
                </c:pt>
                <c:pt idx="85">
                  <c:v>9</c:v>
                </c:pt>
                <c:pt idx="86">
                  <c:v>2</c:v>
                </c:pt>
                <c:pt idx="87">
                  <c:v>0</c:v>
                </c:pt>
                <c:pt idx="88">
                  <c:v>3</c:v>
                </c:pt>
                <c:pt idx="8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6-4B24-8608-582017EB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9703"/>
        <c:axId val="63471664"/>
      </c:barChart>
      <c:lineChart>
        <c:grouping val="standard"/>
        <c:varyColors val="0"/>
        <c:ser>
          <c:idx val="1"/>
          <c:order val="1"/>
          <c:tx>
            <c:strRef>
              <c:f>'DIES NEU A TERRA'!$P$5</c:f>
              <c:strCache>
                <c:ptCount val="1"/>
                <c:pt idx="0">
                  <c:v>MITJ.ANUAL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NEU A TERRA'!$A$6:$A$95</c:f>
              <c:numCache>
                <c:formatCode>General</c:formatCode>
                <c:ptCount val="9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  <c:pt idx="68">
                  <c:v>2001</c:v>
                </c:pt>
                <c:pt idx="69">
                  <c:v>2002</c:v>
                </c:pt>
                <c:pt idx="70">
                  <c:v>2003</c:v>
                </c:pt>
                <c:pt idx="71">
                  <c:v>2004</c:v>
                </c:pt>
                <c:pt idx="72">
                  <c:v>2005</c:v>
                </c:pt>
                <c:pt idx="73">
                  <c:v>2006</c:v>
                </c:pt>
                <c:pt idx="74">
                  <c:v>2007</c:v>
                </c:pt>
                <c:pt idx="75">
                  <c:v>2008</c:v>
                </c:pt>
                <c:pt idx="76">
                  <c:v>2009</c:v>
                </c:pt>
                <c:pt idx="77">
                  <c:v>2010</c:v>
                </c:pt>
                <c:pt idx="78">
                  <c:v>2011</c:v>
                </c:pt>
                <c:pt idx="79">
                  <c:v>2012</c:v>
                </c:pt>
                <c:pt idx="80">
                  <c:v>2013</c:v>
                </c:pt>
                <c:pt idx="81">
                  <c:v>2014</c:v>
                </c:pt>
                <c:pt idx="82">
                  <c:v>2015</c:v>
                </c:pt>
                <c:pt idx="83">
                  <c:v>2016</c:v>
                </c:pt>
                <c:pt idx="84">
                  <c:v>2017</c:v>
                </c:pt>
                <c:pt idx="85">
                  <c:v>2018</c:v>
                </c:pt>
                <c:pt idx="86">
                  <c:v>2019</c:v>
                </c:pt>
                <c:pt idx="87">
                  <c:v>2020</c:v>
                </c:pt>
                <c:pt idx="88">
                  <c:v>2021</c:v>
                </c:pt>
                <c:pt idx="89">
                  <c:v>2022</c:v>
                </c:pt>
              </c:numCache>
            </c:numRef>
          </c:cat>
          <c:val>
            <c:numRef>
              <c:f>'DIES NEU A TERRA'!$P$6:$P$95</c:f>
              <c:numCache>
                <c:formatCode>0.00</c:formatCode>
                <c:ptCount val="90"/>
                <c:pt idx="0">
                  <c:v>3.86</c:v>
                </c:pt>
                <c:pt idx="1">
                  <c:v>3.86</c:v>
                </c:pt>
                <c:pt idx="2">
                  <c:v>3.86</c:v>
                </c:pt>
                <c:pt idx="3">
                  <c:v>3.86</c:v>
                </c:pt>
                <c:pt idx="4">
                  <c:v>3.86</c:v>
                </c:pt>
                <c:pt idx="5">
                  <c:v>3.86</c:v>
                </c:pt>
                <c:pt idx="6">
                  <c:v>3.86</c:v>
                </c:pt>
                <c:pt idx="7">
                  <c:v>3.86</c:v>
                </c:pt>
                <c:pt idx="8">
                  <c:v>3.86</c:v>
                </c:pt>
                <c:pt idx="9">
                  <c:v>3.86</c:v>
                </c:pt>
                <c:pt idx="10">
                  <c:v>3.86</c:v>
                </c:pt>
                <c:pt idx="11">
                  <c:v>3.86</c:v>
                </c:pt>
                <c:pt idx="12">
                  <c:v>3.86</c:v>
                </c:pt>
                <c:pt idx="13">
                  <c:v>3.86</c:v>
                </c:pt>
                <c:pt idx="14">
                  <c:v>3.86</c:v>
                </c:pt>
                <c:pt idx="15">
                  <c:v>3.86</c:v>
                </c:pt>
                <c:pt idx="16">
                  <c:v>3.86</c:v>
                </c:pt>
                <c:pt idx="17">
                  <c:v>3.86</c:v>
                </c:pt>
                <c:pt idx="18">
                  <c:v>3.86</c:v>
                </c:pt>
                <c:pt idx="19">
                  <c:v>3.86</c:v>
                </c:pt>
                <c:pt idx="20">
                  <c:v>3.86</c:v>
                </c:pt>
                <c:pt idx="21">
                  <c:v>3.86</c:v>
                </c:pt>
                <c:pt idx="22">
                  <c:v>3.86</c:v>
                </c:pt>
                <c:pt idx="23">
                  <c:v>3.86</c:v>
                </c:pt>
                <c:pt idx="24">
                  <c:v>3.86</c:v>
                </c:pt>
                <c:pt idx="25">
                  <c:v>3.86</c:v>
                </c:pt>
                <c:pt idx="26">
                  <c:v>3.86</c:v>
                </c:pt>
                <c:pt idx="27">
                  <c:v>3.86</c:v>
                </c:pt>
                <c:pt idx="28">
                  <c:v>3.86</c:v>
                </c:pt>
                <c:pt idx="29">
                  <c:v>3.86</c:v>
                </c:pt>
                <c:pt idx="30">
                  <c:v>3.86</c:v>
                </c:pt>
                <c:pt idx="31">
                  <c:v>3.86</c:v>
                </c:pt>
                <c:pt idx="32">
                  <c:v>3.86</c:v>
                </c:pt>
                <c:pt idx="33">
                  <c:v>3.86</c:v>
                </c:pt>
                <c:pt idx="34">
                  <c:v>3.86</c:v>
                </c:pt>
                <c:pt idx="35">
                  <c:v>3.86</c:v>
                </c:pt>
                <c:pt idx="36">
                  <c:v>3.86</c:v>
                </c:pt>
                <c:pt idx="37">
                  <c:v>3.86</c:v>
                </c:pt>
                <c:pt idx="38">
                  <c:v>3.86</c:v>
                </c:pt>
                <c:pt idx="39">
                  <c:v>3.86</c:v>
                </c:pt>
                <c:pt idx="40">
                  <c:v>3.86</c:v>
                </c:pt>
                <c:pt idx="41">
                  <c:v>3.86</c:v>
                </c:pt>
                <c:pt idx="42">
                  <c:v>3.86</c:v>
                </c:pt>
                <c:pt idx="43">
                  <c:v>3.86</c:v>
                </c:pt>
                <c:pt idx="44">
                  <c:v>3.86</c:v>
                </c:pt>
                <c:pt idx="45">
                  <c:v>3.86</c:v>
                </c:pt>
                <c:pt idx="46">
                  <c:v>3.86</c:v>
                </c:pt>
                <c:pt idx="47">
                  <c:v>3.86</c:v>
                </c:pt>
                <c:pt idx="48">
                  <c:v>3.86</c:v>
                </c:pt>
                <c:pt idx="49">
                  <c:v>3.86</c:v>
                </c:pt>
                <c:pt idx="50">
                  <c:v>3.86</c:v>
                </c:pt>
                <c:pt idx="51">
                  <c:v>3.86</c:v>
                </c:pt>
                <c:pt idx="52">
                  <c:v>3.86</c:v>
                </c:pt>
                <c:pt idx="53">
                  <c:v>3.86</c:v>
                </c:pt>
                <c:pt idx="54">
                  <c:v>3.86</c:v>
                </c:pt>
                <c:pt idx="55">
                  <c:v>3.86</c:v>
                </c:pt>
                <c:pt idx="56">
                  <c:v>3.86</c:v>
                </c:pt>
                <c:pt idx="57">
                  <c:v>3.86</c:v>
                </c:pt>
                <c:pt idx="58">
                  <c:v>3.86</c:v>
                </c:pt>
                <c:pt idx="59">
                  <c:v>3.86</c:v>
                </c:pt>
                <c:pt idx="60">
                  <c:v>3.86</c:v>
                </c:pt>
                <c:pt idx="61">
                  <c:v>3.86</c:v>
                </c:pt>
                <c:pt idx="62">
                  <c:v>3.86</c:v>
                </c:pt>
                <c:pt idx="63">
                  <c:v>3.86</c:v>
                </c:pt>
                <c:pt idx="64">
                  <c:v>3.86</c:v>
                </c:pt>
                <c:pt idx="65">
                  <c:v>3.86</c:v>
                </c:pt>
                <c:pt idx="66">
                  <c:v>3.86</c:v>
                </c:pt>
                <c:pt idx="67">
                  <c:v>3.86</c:v>
                </c:pt>
                <c:pt idx="68">
                  <c:v>3.86</c:v>
                </c:pt>
                <c:pt idx="69">
                  <c:v>3.86</c:v>
                </c:pt>
                <c:pt idx="70">
                  <c:v>3.86</c:v>
                </c:pt>
                <c:pt idx="71">
                  <c:v>3.86</c:v>
                </c:pt>
                <c:pt idx="72">
                  <c:v>3.86</c:v>
                </c:pt>
                <c:pt idx="73">
                  <c:v>3.86</c:v>
                </c:pt>
                <c:pt idx="74">
                  <c:v>3.86</c:v>
                </c:pt>
                <c:pt idx="75">
                  <c:v>3.86</c:v>
                </c:pt>
                <c:pt idx="76">
                  <c:v>3.86</c:v>
                </c:pt>
                <c:pt idx="77">
                  <c:v>3.86</c:v>
                </c:pt>
                <c:pt idx="78">
                  <c:v>3.86</c:v>
                </c:pt>
                <c:pt idx="79">
                  <c:v>3.86</c:v>
                </c:pt>
                <c:pt idx="80">
                  <c:v>3.86</c:v>
                </c:pt>
                <c:pt idx="81">
                  <c:v>3.86</c:v>
                </c:pt>
                <c:pt idx="82">
                  <c:v>3.86</c:v>
                </c:pt>
                <c:pt idx="83">
                  <c:v>3.86</c:v>
                </c:pt>
                <c:pt idx="84">
                  <c:v>3.86</c:v>
                </c:pt>
                <c:pt idx="85">
                  <c:v>3.86</c:v>
                </c:pt>
                <c:pt idx="86">
                  <c:v>3.86</c:v>
                </c:pt>
                <c:pt idx="87">
                  <c:v>3.86</c:v>
                </c:pt>
                <c:pt idx="88">
                  <c:v>3.86</c:v>
                </c:pt>
                <c:pt idx="89">
                  <c:v>3.86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F6-4B24-8608-582017EB4234}"/>
            </c:ext>
          </c:extLst>
        </c:ser>
        <c:ser>
          <c:idx val="2"/>
          <c:order val="2"/>
          <c:tx>
            <c:strRef>
              <c:f>'DIES NEU A TERRA'!$O$5</c:f>
              <c:strCache>
                <c:ptCount val="1"/>
                <c:pt idx="0">
                  <c:v>MITJ.MENSUAL</c:v>
                </c:pt>
              </c:strCache>
            </c:strRef>
          </c:tx>
          <c:spPr>
            <a:ln w="25560">
              <a:solidFill>
                <a:srgbClr val="98480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NEU A TERRA'!$A$6:$A$95</c:f>
              <c:numCache>
                <c:formatCode>General</c:formatCode>
                <c:ptCount val="9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  <c:pt idx="68">
                  <c:v>2001</c:v>
                </c:pt>
                <c:pt idx="69">
                  <c:v>2002</c:v>
                </c:pt>
                <c:pt idx="70">
                  <c:v>2003</c:v>
                </c:pt>
                <c:pt idx="71">
                  <c:v>2004</c:v>
                </c:pt>
                <c:pt idx="72">
                  <c:v>2005</c:v>
                </c:pt>
                <c:pt idx="73">
                  <c:v>2006</c:v>
                </c:pt>
                <c:pt idx="74">
                  <c:v>2007</c:v>
                </c:pt>
                <c:pt idx="75">
                  <c:v>2008</c:v>
                </c:pt>
                <c:pt idx="76">
                  <c:v>2009</c:v>
                </c:pt>
                <c:pt idx="77">
                  <c:v>2010</c:v>
                </c:pt>
                <c:pt idx="78">
                  <c:v>2011</c:v>
                </c:pt>
                <c:pt idx="79">
                  <c:v>2012</c:v>
                </c:pt>
                <c:pt idx="80">
                  <c:v>2013</c:v>
                </c:pt>
                <c:pt idx="81">
                  <c:v>2014</c:v>
                </c:pt>
                <c:pt idx="82">
                  <c:v>2015</c:v>
                </c:pt>
                <c:pt idx="83">
                  <c:v>2016</c:v>
                </c:pt>
                <c:pt idx="84">
                  <c:v>2017</c:v>
                </c:pt>
                <c:pt idx="85">
                  <c:v>2018</c:v>
                </c:pt>
                <c:pt idx="86">
                  <c:v>2019</c:v>
                </c:pt>
                <c:pt idx="87">
                  <c:v>2020</c:v>
                </c:pt>
                <c:pt idx="88">
                  <c:v>2021</c:v>
                </c:pt>
                <c:pt idx="89">
                  <c:v>2022</c:v>
                </c:pt>
              </c:numCache>
            </c:numRef>
          </c:cat>
          <c:val>
            <c:numRef>
              <c:f>'DIES NEU A TERRA'!$O$6:$O$95</c:f>
              <c:numCache>
                <c:formatCode>0.00</c:formatCode>
                <c:ptCount val="90"/>
                <c:pt idx="0">
                  <c:v>0.5714285714285714</c:v>
                </c:pt>
                <c:pt idx="1">
                  <c:v>8.3333333333333329E-2</c:v>
                </c:pt>
                <c:pt idx="2">
                  <c:v>0.41666666666666669</c:v>
                </c:pt>
                <c:pt idx="3">
                  <c:v>0</c:v>
                </c:pt>
                <c:pt idx="4">
                  <c:v>8.3333333333333329E-2</c:v>
                </c:pt>
                <c:pt idx="8">
                  <c:v>0</c:v>
                </c:pt>
                <c:pt idx="9">
                  <c:v>8.3333333333333329E-2</c:v>
                </c:pt>
                <c:pt idx="10">
                  <c:v>0.16666666666666666</c:v>
                </c:pt>
                <c:pt idx="11">
                  <c:v>8.3333333333333329E-2</c:v>
                </c:pt>
                <c:pt idx="12">
                  <c:v>1.8333333333333333</c:v>
                </c:pt>
                <c:pt idx="13">
                  <c:v>1.6666666666666667</c:v>
                </c:pt>
                <c:pt idx="14">
                  <c:v>0.83333333333333337</c:v>
                </c:pt>
                <c:pt idx="15">
                  <c:v>0.41666666666666669</c:v>
                </c:pt>
                <c:pt idx="16">
                  <c:v>0</c:v>
                </c:pt>
                <c:pt idx="17">
                  <c:v>0</c:v>
                </c:pt>
                <c:pt idx="18">
                  <c:v>0.33333333333333331</c:v>
                </c:pt>
                <c:pt idx="19">
                  <c:v>0.58333333333333337</c:v>
                </c:pt>
                <c:pt idx="20">
                  <c:v>0</c:v>
                </c:pt>
                <c:pt idx="21">
                  <c:v>0.66666666666666663</c:v>
                </c:pt>
                <c:pt idx="22">
                  <c:v>0.16666666666666666</c:v>
                </c:pt>
                <c:pt idx="23">
                  <c:v>0</c:v>
                </c:pt>
                <c:pt idx="24">
                  <c:v>0</c:v>
                </c:pt>
                <c:pt idx="25">
                  <c:v>8.3333333333333329E-2</c:v>
                </c:pt>
                <c:pt idx="26">
                  <c:v>0.16666666666666666</c:v>
                </c:pt>
                <c:pt idx="27">
                  <c:v>1.1666666666666667</c:v>
                </c:pt>
                <c:pt idx="28">
                  <c:v>8.3333333333333329E-2</c:v>
                </c:pt>
                <c:pt idx="29">
                  <c:v>0.75</c:v>
                </c:pt>
                <c:pt idx="30">
                  <c:v>1.75</c:v>
                </c:pt>
                <c:pt idx="31">
                  <c:v>0</c:v>
                </c:pt>
                <c:pt idx="32">
                  <c:v>0.25</c:v>
                </c:pt>
                <c:pt idx="33">
                  <c:v>0.5</c:v>
                </c:pt>
                <c:pt idx="34">
                  <c:v>1</c:v>
                </c:pt>
                <c:pt idx="35">
                  <c:v>8.3333333333333329E-2</c:v>
                </c:pt>
                <c:pt idx="36">
                  <c:v>0.41666666666666669</c:v>
                </c:pt>
                <c:pt idx="37">
                  <c:v>0.5</c:v>
                </c:pt>
                <c:pt idx="38">
                  <c:v>1.0833333333333333</c:v>
                </c:pt>
                <c:pt idx="39">
                  <c:v>8.3333333333333329E-2</c:v>
                </c:pt>
                <c:pt idx="40">
                  <c:v>8.3333333333333329E-2</c:v>
                </c:pt>
                <c:pt idx="41">
                  <c:v>0</c:v>
                </c:pt>
                <c:pt idx="42">
                  <c:v>0.5</c:v>
                </c:pt>
                <c:pt idx="43">
                  <c:v>0.16666666666666666</c:v>
                </c:pt>
                <c:pt idx="44">
                  <c:v>8.3333333333333329E-2</c:v>
                </c:pt>
                <c:pt idx="45">
                  <c:v>0.5</c:v>
                </c:pt>
                <c:pt idx="46">
                  <c:v>0.5</c:v>
                </c:pt>
                <c:pt idx="47">
                  <c:v>0.41666666666666669</c:v>
                </c:pt>
                <c:pt idx="48">
                  <c:v>0.41666666666666669</c:v>
                </c:pt>
                <c:pt idx="49">
                  <c:v>8.3333333333333329E-2</c:v>
                </c:pt>
                <c:pt idx="50">
                  <c:v>0.5</c:v>
                </c:pt>
                <c:pt idx="51">
                  <c:v>0.33333333333333331</c:v>
                </c:pt>
                <c:pt idx="52">
                  <c:v>1.1666666666666667</c:v>
                </c:pt>
                <c:pt idx="53">
                  <c:v>0.16666666666666666</c:v>
                </c:pt>
                <c:pt idx="54">
                  <c:v>1.0833333333333333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0.33333333333333331</c:v>
                </c:pt>
                <c:pt idx="60">
                  <c:v>0.5</c:v>
                </c:pt>
                <c:pt idx="61">
                  <c:v>0.25</c:v>
                </c:pt>
                <c:pt idx="62">
                  <c:v>0</c:v>
                </c:pt>
                <c:pt idx="63">
                  <c:v>8.3333333333333329E-2</c:v>
                </c:pt>
                <c:pt idx="64">
                  <c:v>8.3333333333333329E-2</c:v>
                </c:pt>
                <c:pt idx="65">
                  <c:v>8.3333333333333329E-2</c:v>
                </c:pt>
                <c:pt idx="66">
                  <c:v>0</c:v>
                </c:pt>
                <c:pt idx="67">
                  <c:v>0</c:v>
                </c:pt>
                <c:pt idx="68">
                  <c:v>1.5</c:v>
                </c:pt>
                <c:pt idx="69">
                  <c:v>0.25</c:v>
                </c:pt>
                <c:pt idx="70">
                  <c:v>0.16666666666666666</c:v>
                </c:pt>
                <c:pt idx="71">
                  <c:v>0.25</c:v>
                </c:pt>
                <c:pt idx="72">
                  <c:v>8.3333333333333329E-2</c:v>
                </c:pt>
                <c:pt idx="73">
                  <c:v>0.25</c:v>
                </c:pt>
                <c:pt idx="74">
                  <c:v>0</c:v>
                </c:pt>
                <c:pt idx="75">
                  <c:v>0</c:v>
                </c:pt>
                <c:pt idx="76">
                  <c:v>0.25</c:v>
                </c:pt>
                <c:pt idx="77">
                  <c:v>0.58333333333333337</c:v>
                </c:pt>
                <c:pt idx="78">
                  <c:v>0</c:v>
                </c:pt>
                <c:pt idx="79">
                  <c:v>0.16666666666666666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0.16666666666666666</c:v>
                </c:pt>
                <c:pt idx="85">
                  <c:v>0.75</c:v>
                </c:pt>
                <c:pt idx="86">
                  <c:v>0.16666666666666666</c:v>
                </c:pt>
                <c:pt idx="87">
                  <c:v>0</c:v>
                </c:pt>
                <c:pt idx="88">
                  <c:v>0.25</c:v>
                </c:pt>
                <c:pt idx="89">
                  <c:v>0.16666666666666666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F6-4B24-8608-582017EB4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5899703"/>
        <c:axId val="63471664"/>
      </c:lineChart>
      <c:catAx>
        <c:axId val="958997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471664"/>
        <c:crosses val="autoZero"/>
        <c:auto val="1"/>
        <c:lblAlgn val="ctr"/>
        <c:lblOffset val="100"/>
        <c:noMultiLvlLbl val="0"/>
      </c:catAx>
      <c:valAx>
        <c:axId val="634716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58997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TEMPERATURES MITJANES ANUALS
PRATS DE LLUÇANÈS
1947-2022</a:t>
            </a:r>
          </a:p>
        </c:rich>
      </c:tx>
      <c:layout>
        <c:manualLayout>
          <c:xMode val="edge"/>
          <c:yMode val="edge"/>
          <c:x val="0.37013534003481802"/>
          <c:y val="1.00574712643678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7003528400329028E-2"/>
          <c:y val="0.22388526751722473"/>
          <c:w val="0.94839108215870205"/>
          <c:h val="0.71505747126436803"/>
        </c:manualLayout>
      </c:layout>
      <c:barChart>
        <c:barDir val="col"/>
        <c:grouping val="clustered"/>
        <c:varyColors val="0"/>
        <c:ser>
          <c:idx val="1"/>
          <c:order val="1"/>
          <c:tx>
            <c:v>MITJANA MÀXIMA</c:v>
          </c:tx>
          <c:spPr>
            <a:ln w="28440">
              <a:noFill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7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C0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'TEMPERATURES MITJANES 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'TEMPERATURES MITJANES '!$O$6:$O$77</c:f>
              <c:numCache>
                <c:formatCode>0.00</c:formatCode>
                <c:ptCount val="72"/>
                <c:pt idx="0">
                  <c:v>23.94</c:v>
                </c:pt>
                <c:pt idx="1">
                  <c:v>22.35</c:v>
                </c:pt>
                <c:pt idx="2">
                  <c:v>24.55</c:v>
                </c:pt>
                <c:pt idx="3">
                  <c:v>25.85</c:v>
                </c:pt>
                <c:pt idx="4">
                  <c:v>22.24</c:v>
                </c:pt>
                <c:pt idx="5">
                  <c:v>23.49</c:v>
                </c:pt>
                <c:pt idx="6">
                  <c:v>22.4</c:v>
                </c:pt>
                <c:pt idx="7">
                  <c:v>21.59</c:v>
                </c:pt>
                <c:pt idx="8">
                  <c:v>21.9</c:v>
                </c:pt>
                <c:pt idx="9">
                  <c:v>22.2</c:v>
                </c:pt>
                <c:pt idx="10">
                  <c:v>20.09</c:v>
                </c:pt>
                <c:pt idx="11">
                  <c:v>20.78</c:v>
                </c:pt>
                <c:pt idx="12">
                  <c:v>22.2</c:v>
                </c:pt>
                <c:pt idx="13">
                  <c:v>21.27</c:v>
                </c:pt>
                <c:pt idx="14">
                  <c:v>23</c:v>
                </c:pt>
                <c:pt idx="18">
                  <c:v>21.97</c:v>
                </c:pt>
                <c:pt idx="19">
                  <c:v>23.09</c:v>
                </c:pt>
                <c:pt idx="20">
                  <c:v>24.25</c:v>
                </c:pt>
                <c:pt idx="21">
                  <c:v>22.88</c:v>
                </c:pt>
                <c:pt idx="22">
                  <c:v>23.125</c:v>
                </c:pt>
                <c:pt idx="23">
                  <c:v>24.15</c:v>
                </c:pt>
                <c:pt idx="24">
                  <c:v>22.114999999999998</c:v>
                </c:pt>
                <c:pt idx="25">
                  <c:v>20.824999999999999</c:v>
                </c:pt>
                <c:pt idx="26">
                  <c:v>18.45</c:v>
                </c:pt>
                <c:pt idx="27">
                  <c:v>20.89</c:v>
                </c:pt>
                <c:pt idx="28">
                  <c:v>21.824999999999999</c:v>
                </c:pt>
                <c:pt idx="29">
                  <c:v>22.94</c:v>
                </c:pt>
                <c:pt idx="30">
                  <c:v>21.63</c:v>
                </c:pt>
                <c:pt idx="31">
                  <c:v>24.33</c:v>
                </c:pt>
                <c:pt idx="32">
                  <c:v>24.29</c:v>
                </c:pt>
                <c:pt idx="33">
                  <c:v>22.274999999999999</c:v>
                </c:pt>
                <c:pt idx="34">
                  <c:v>22.734999999999999</c:v>
                </c:pt>
                <c:pt idx="35">
                  <c:v>22.434999999999999</c:v>
                </c:pt>
                <c:pt idx="36">
                  <c:v>22.704999999999998</c:v>
                </c:pt>
                <c:pt idx="37">
                  <c:v>22.9</c:v>
                </c:pt>
                <c:pt idx="38">
                  <c:v>23.55</c:v>
                </c:pt>
                <c:pt idx="39">
                  <c:v>22.835000000000001</c:v>
                </c:pt>
                <c:pt idx="40">
                  <c:v>24.135000000000002</c:v>
                </c:pt>
                <c:pt idx="41">
                  <c:v>22.23</c:v>
                </c:pt>
                <c:pt idx="42">
                  <c:v>21.76</c:v>
                </c:pt>
                <c:pt idx="43">
                  <c:v>24.445</c:v>
                </c:pt>
                <c:pt idx="44">
                  <c:v>22.84</c:v>
                </c:pt>
                <c:pt idx="45">
                  <c:v>20.684999999999999</c:v>
                </c:pt>
                <c:pt idx="46">
                  <c:v>22.1</c:v>
                </c:pt>
                <c:pt idx="47">
                  <c:v>22.55</c:v>
                </c:pt>
                <c:pt idx="48">
                  <c:v>23</c:v>
                </c:pt>
                <c:pt idx="49">
                  <c:v>22.2</c:v>
                </c:pt>
                <c:pt idx="50">
                  <c:v>23.45</c:v>
                </c:pt>
                <c:pt idx="51">
                  <c:v>21.6</c:v>
                </c:pt>
                <c:pt idx="52">
                  <c:v>24.7</c:v>
                </c:pt>
                <c:pt idx="53">
                  <c:v>21.9</c:v>
                </c:pt>
                <c:pt idx="54">
                  <c:v>23.2</c:v>
                </c:pt>
                <c:pt idx="55">
                  <c:v>24.2</c:v>
                </c:pt>
                <c:pt idx="56">
                  <c:v>21.2</c:v>
                </c:pt>
                <c:pt idx="57">
                  <c:v>22.3</c:v>
                </c:pt>
                <c:pt idx="58">
                  <c:v>23.2</c:v>
                </c:pt>
                <c:pt idx="59">
                  <c:v>23.1</c:v>
                </c:pt>
                <c:pt idx="60">
                  <c:v>22.3</c:v>
                </c:pt>
                <c:pt idx="61">
                  <c:v>24</c:v>
                </c:pt>
                <c:pt idx="62">
                  <c:v>22.7</c:v>
                </c:pt>
                <c:pt idx="63">
                  <c:v>21.3</c:v>
                </c:pt>
                <c:pt idx="64">
                  <c:v>25</c:v>
                </c:pt>
                <c:pt idx="65">
                  <c:v>23.2</c:v>
                </c:pt>
                <c:pt idx="66">
                  <c:v>23.193000000000001</c:v>
                </c:pt>
                <c:pt idx="67">
                  <c:v>23.11</c:v>
                </c:pt>
                <c:pt idx="68">
                  <c:v>23.8</c:v>
                </c:pt>
                <c:pt idx="69">
                  <c:v>23.22</c:v>
                </c:pt>
                <c:pt idx="70">
                  <c:v>23.17</c:v>
                </c:pt>
                <c:pt idx="71">
                  <c:v>25.32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B-42B1-8CA0-6011F6B8CF5D}"/>
            </c:ext>
          </c:extLst>
        </c:ser>
        <c:ser>
          <c:idx val="2"/>
          <c:order val="2"/>
          <c:tx>
            <c:v>MITJANA MÍNIMA</c:v>
          </c:tx>
          <c:spPr>
            <a:ln w="38160">
              <a:noFill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7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9BBB59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'TEMPERATURES MITJANES 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'TEMPERATURES MITJANES '!$P$6:$P$77</c:f>
              <c:numCache>
                <c:formatCode>0.00</c:formatCode>
                <c:ptCount val="72"/>
                <c:pt idx="0">
                  <c:v>4.16</c:v>
                </c:pt>
                <c:pt idx="1">
                  <c:v>4.95</c:v>
                </c:pt>
                <c:pt idx="2">
                  <c:v>5.45</c:v>
                </c:pt>
                <c:pt idx="3">
                  <c:v>3.7</c:v>
                </c:pt>
                <c:pt idx="4">
                  <c:v>4.88</c:v>
                </c:pt>
                <c:pt idx="5">
                  <c:v>2.59</c:v>
                </c:pt>
                <c:pt idx="6">
                  <c:v>2.1800000000000002</c:v>
                </c:pt>
                <c:pt idx="7">
                  <c:v>2.2999999999999998</c:v>
                </c:pt>
                <c:pt idx="8">
                  <c:v>5.6</c:v>
                </c:pt>
                <c:pt idx="9">
                  <c:v>-0.35</c:v>
                </c:pt>
                <c:pt idx="10">
                  <c:v>3.46</c:v>
                </c:pt>
                <c:pt idx="11">
                  <c:v>2.48</c:v>
                </c:pt>
                <c:pt idx="12">
                  <c:v>3.85</c:v>
                </c:pt>
                <c:pt idx="13">
                  <c:v>3.13</c:v>
                </c:pt>
                <c:pt idx="14">
                  <c:v>2.5</c:v>
                </c:pt>
                <c:pt idx="18">
                  <c:v>2.92</c:v>
                </c:pt>
                <c:pt idx="19">
                  <c:v>2.94</c:v>
                </c:pt>
                <c:pt idx="20">
                  <c:v>3.75</c:v>
                </c:pt>
                <c:pt idx="21">
                  <c:v>4.9275000000000002</c:v>
                </c:pt>
                <c:pt idx="22">
                  <c:v>2</c:v>
                </c:pt>
                <c:pt idx="23">
                  <c:v>4.1100000000000003</c:v>
                </c:pt>
                <c:pt idx="24">
                  <c:v>1.885</c:v>
                </c:pt>
                <c:pt idx="25">
                  <c:v>1.325</c:v>
                </c:pt>
                <c:pt idx="26">
                  <c:v>2.645</c:v>
                </c:pt>
                <c:pt idx="27">
                  <c:v>0.90500000000000003</c:v>
                </c:pt>
                <c:pt idx="28">
                  <c:v>3.17</c:v>
                </c:pt>
                <c:pt idx="29">
                  <c:v>0.43</c:v>
                </c:pt>
                <c:pt idx="30">
                  <c:v>2.145</c:v>
                </c:pt>
                <c:pt idx="31">
                  <c:v>2.8050000000000002</c:v>
                </c:pt>
                <c:pt idx="32">
                  <c:v>1.1599999999999999</c:v>
                </c:pt>
                <c:pt idx="33">
                  <c:v>1.915</c:v>
                </c:pt>
                <c:pt idx="34">
                  <c:v>-2.02</c:v>
                </c:pt>
                <c:pt idx="35">
                  <c:v>0.89500000000000002</c:v>
                </c:pt>
                <c:pt idx="36">
                  <c:v>1.08</c:v>
                </c:pt>
                <c:pt idx="37">
                  <c:v>2.7</c:v>
                </c:pt>
                <c:pt idx="38">
                  <c:v>3.7</c:v>
                </c:pt>
                <c:pt idx="39">
                  <c:v>2.5299999999999998</c:v>
                </c:pt>
                <c:pt idx="40">
                  <c:v>2.84</c:v>
                </c:pt>
                <c:pt idx="41">
                  <c:v>2.75</c:v>
                </c:pt>
                <c:pt idx="42">
                  <c:v>3.7450000000000001</c:v>
                </c:pt>
                <c:pt idx="43">
                  <c:v>3.4350000000000001</c:v>
                </c:pt>
                <c:pt idx="44">
                  <c:v>3.9754999999999998</c:v>
                </c:pt>
                <c:pt idx="45">
                  <c:v>4.1900000000000004</c:v>
                </c:pt>
                <c:pt idx="46">
                  <c:v>4.8</c:v>
                </c:pt>
                <c:pt idx="47">
                  <c:v>4.3499999999999996</c:v>
                </c:pt>
                <c:pt idx="48">
                  <c:v>4</c:v>
                </c:pt>
                <c:pt idx="49">
                  <c:v>2.8</c:v>
                </c:pt>
                <c:pt idx="50">
                  <c:v>1.2</c:v>
                </c:pt>
                <c:pt idx="51">
                  <c:v>4.5</c:v>
                </c:pt>
                <c:pt idx="52">
                  <c:v>3.3</c:v>
                </c:pt>
                <c:pt idx="53">
                  <c:v>4.2</c:v>
                </c:pt>
                <c:pt idx="54">
                  <c:v>2.1</c:v>
                </c:pt>
                <c:pt idx="55">
                  <c:v>3.7</c:v>
                </c:pt>
                <c:pt idx="56">
                  <c:v>4</c:v>
                </c:pt>
                <c:pt idx="57">
                  <c:v>3.6</c:v>
                </c:pt>
                <c:pt idx="58">
                  <c:v>3.6</c:v>
                </c:pt>
                <c:pt idx="59">
                  <c:v>3.3</c:v>
                </c:pt>
                <c:pt idx="60">
                  <c:v>4</c:v>
                </c:pt>
                <c:pt idx="61">
                  <c:v>2.6</c:v>
                </c:pt>
                <c:pt idx="62">
                  <c:v>4</c:v>
                </c:pt>
                <c:pt idx="63">
                  <c:v>4.3</c:v>
                </c:pt>
                <c:pt idx="64">
                  <c:v>4</c:v>
                </c:pt>
                <c:pt idx="65">
                  <c:v>2.4</c:v>
                </c:pt>
                <c:pt idx="66">
                  <c:v>1.5609999999999999</c:v>
                </c:pt>
                <c:pt idx="67">
                  <c:v>3</c:v>
                </c:pt>
                <c:pt idx="68">
                  <c:v>3.05</c:v>
                </c:pt>
                <c:pt idx="69">
                  <c:v>4.7</c:v>
                </c:pt>
                <c:pt idx="70">
                  <c:v>2.83</c:v>
                </c:pt>
                <c:pt idx="71">
                  <c:v>4.2300000000000004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9B-42B1-8CA0-6011F6B8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78693"/>
        <c:axId val="60657096"/>
      </c:barChart>
      <c:lineChart>
        <c:grouping val="standard"/>
        <c:varyColors val="0"/>
        <c:ser>
          <c:idx val="0"/>
          <c:order val="0"/>
          <c:tx>
            <c:strRef>
              <c:f>'TEMPERATURES MITJANES '!$N$5</c:f>
              <c:strCache>
                <c:ptCount val="1"/>
                <c:pt idx="0">
                  <c:v>MITJ.ANUAL</c:v>
                </c:pt>
              </c:strCache>
            </c:strRef>
          </c:tx>
          <c:spPr>
            <a:ln w="28440">
              <a:solidFill>
                <a:srgbClr val="4A7EB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8160">
                <a:solidFill>
                  <a:srgbClr val="0070C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'TEMPERATURES MITJANES 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'TEMPERATURES MITJANES '!$N$6:$N$76</c:f>
              <c:numCache>
                <c:formatCode>0.00</c:formatCode>
                <c:ptCount val="71"/>
                <c:pt idx="1">
                  <c:v>13.666666666666666</c:v>
                </c:pt>
                <c:pt idx="2">
                  <c:v>13.879166666666668</c:v>
                </c:pt>
                <c:pt idx="3">
                  <c:v>13.462499999999999</c:v>
                </c:pt>
                <c:pt idx="4">
                  <c:v>12.609166666666667</c:v>
                </c:pt>
                <c:pt idx="5">
                  <c:v>13.265000000000001</c:v>
                </c:pt>
                <c:pt idx="6">
                  <c:v>12.476666666666665</c:v>
                </c:pt>
                <c:pt idx="7">
                  <c:v>12.008333333333333</c:v>
                </c:pt>
                <c:pt idx="8">
                  <c:v>12.570833333333333</c:v>
                </c:pt>
                <c:pt idx="9">
                  <c:v>11.452500000000001</c:v>
                </c:pt>
                <c:pt idx="10">
                  <c:v>11.866666666666667</c:v>
                </c:pt>
                <c:pt idx="11">
                  <c:v>12.163333333333334</c:v>
                </c:pt>
                <c:pt idx="12">
                  <c:v>11.981666666666667</c:v>
                </c:pt>
                <c:pt idx="13">
                  <c:v>12.728333333333333</c:v>
                </c:pt>
                <c:pt idx="18">
                  <c:v>11.960833333333333</c:v>
                </c:pt>
                <c:pt idx="19">
                  <c:v>12.819166666666668</c:v>
                </c:pt>
                <c:pt idx="20">
                  <c:v>13.1875</c:v>
                </c:pt>
                <c:pt idx="21">
                  <c:v>13.356388888888889</c:v>
                </c:pt>
                <c:pt idx="22">
                  <c:v>12.229166666666666</c:v>
                </c:pt>
                <c:pt idx="23">
                  <c:v>12.424999999999999</c:v>
                </c:pt>
                <c:pt idx="24">
                  <c:v>10.540000000000001</c:v>
                </c:pt>
                <c:pt idx="25">
                  <c:v>10.375416666666666</c:v>
                </c:pt>
                <c:pt idx="26">
                  <c:v>10.714166666666666</c:v>
                </c:pt>
                <c:pt idx="27">
                  <c:v>10.652916666666664</c:v>
                </c:pt>
                <c:pt idx="28">
                  <c:v>11.240000000000002</c:v>
                </c:pt>
                <c:pt idx="29">
                  <c:v>10.854166666666666</c:v>
                </c:pt>
                <c:pt idx="30">
                  <c:v>11.547499999999999</c:v>
                </c:pt>
                <c:pt idx="31">
                  <c:v>11.835833333333332</c:v>
                </c:pt>
                <c:pt idx="32">
                  <c:v>11.772916666666667</c:v>
                </c:pt>
                <c:pt idx="33">
                  <c:v>10.306666666666667</c:v>
                </c:pt>
                <c:pt idx="34">
                  <c:v>11.572499999999998</c:v>
                </c:pt>
                <c:pt idx="35">
                  <c:v>11.467083333333335</c:v>
                </c:pt>
                <c:pt idx="36">
                  <c:v>12.164791666666668</c:v>
                </c:pt>
                <c:pt idx="37">
                  <c:v>12.016666666666666</c:v>
                </c:pt>
                <c:pt idx="38">
                  <c:v>12.673749999999998</c:v>
                </c:pt>
                <c:pt idx="39">
                  <c:v>12.526249999999999</c:v>
                </c:pt>
                <c:pt idx="40">
                  <c:v>11.865833333333333</c:v>
                </c:pt>
                <c:pt idx="41">
                  <c:v>11.663333333333334</c:v>
                </c:pt>
                <c:pt idx="42">
                  <c:v>11.464583333333332</c:v>
                </c:pt>
                <c:pt idx="43">
                  <c:v>13.140416666666667</c:v>
                </c:pt>
                <c:pt idx="44">
                  <c:v>12.621708333333332</c:v>
                </c:pt>
                <c:pt idx="45">
                  <c:v>11.99833333333333</c:v>
                </c:pt>
                <c:pt idx="46">
                  <c:v>13.28375</c:v>
                </c:pt>
                <c:pt idx="47">
                  <c:v>12.625</c:v>
                </c:pt>
                <c:pt idx="48">
                  <c:v>12.483333333333334</c:v>
                </c:pt>
                <c:pt idx="49">
                  <c:v>12.6625</c:v>
                </c:pt>
                <c:pt idx="50">
                  <c:v>12.785833333333331</c:v>
                </c:pt>
                <c:pt idx="51">
                  <c:v>12.691666666666668</c:v>
                </c:pt>
                <c:pt idx="52">
                  <c:v>13.229166666666666</c:v>
                </c:pt>
                <c:pt idx="53">
                  <c:v>12.387499999999998</c:v>
                </c:pt>
                <c:pt idx="54">
                  <c:v>12.288333333333332</c:v>
                </c:pt>
                <c:pt idx="55">
                  <c:v>13.483333333333334</c:v>
                </c:pt>
                <c:pt idx="56">
                  <c:v>12.283333333333333</c:v>
                </c:pt>
                <c:pt idx="57">
                  <c:v>12.291666666666666</c:v>
                </c:pt>
                <c:pt idx="58">
                  <c:v>13.116666666666667</c:v>
                </c:pt>
                <c:pt idx="59">
                  <c:v>11.708333333333334</c:v>
                </c:pt>
                <c:pt idx="60">
                  <c:v>13.433333333333332</c:v>
                </c:pt>
                <c:pt idx="61">
                  <c:v>12.850000000000001</c:v>
                </c:pt>
                <c:pt idx="62">
                  <c:v>12.200000000000001</c:v>
                </c:pt>
                <c:pt idx="63">
                  <c:v>13.133333333333335</c:v>
                </c:pt>
                <c:pt idx="64">
                  <c:v>13.333333333333334</c:v>
                </c:pt>
                <c:pt idx="65">
                  <c:v>12.708333333333334</c:v>
                </c:pt>
                <c:pt idx="66">
                  <c:v>12.675083333333333</c:v>
                </c:pt>
                <c:pt idx="67">
                  <c:v>13.009166666666665</c:v>
                </c:pt>
                <c:pt idx="68">
                  <c:v>13.21125</c:v>
                </c:pt>
                <c:pt idx="69">
                  <c:v>13.320333333333332</c:v>
                </c:pt>
                <c:pt idx="70">
                  <c:v>13.125166666666667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B-42B1-8CA0-6011F6B8CF5D}"/>
            </c:ext>
          </c:extLst>
        </c:ser>
        <c:ser>
          <c:idx val="3"/>
          <c:order val="3"/>
          <c:tx>
            <c:strRef>
              <c:f>'TEMPERATURES MITJANES '!$Q$5</c:f>
              <c:strCache>
                <c:ptCount val="1"/>
                <c:pt idx="0">
                  <c:v>MÍTJ.</c:v>
                </c:pt>
              </c:strCache>
            </c:strRef>
          </c:tx>
          <c:spPr>
            <a:ln w="50760">
              <a:solidFill>
                <a:srgbClr val="7030A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'TEMPERATURES MITJANES 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'TEMPERATURES MITJANES '!$Q$6:$Q$77</c:f>
              <c:numCache>
                <c:formatCode>0.00</c:formatCode>
                <c:ptCount val="72"/>
                <c:pt idx="0">
                  <c:v>12.39</c:v>
                </c:pt>
                <c:pt idx="1">
                  <c:v>12.39</c:v>
                </c:pt>
                <c:pt idx="2">
                  <c:v>12.39</c:v>
                </c:pt>
                <c:pt idx="3">
                  <c:v>12.39</c:v>
                </c:pt>
                <c:pt idx="4">
                  <c:v>12.39</c:v>
                </c:pt>
                <c:pt idx="5">
                  <c:v>12.39</c:v>
                </c:pt>
                <c:pt idx="6">
                  <c:v>12.39</c:v>
                </c:pt>
                <c:pt idx="7">
                  <c:v>12.39</c:v>
                </c:pt>
                <c:pt idx="8">
                  <c:v>12.39</c:v>
                </c:pt>
                <c:pt idx="9">
                  <c:v>12.39</c:v>
                </c:pt>
                <c:pt idx="10">
                  <c:v>12.39</c:v>
                </c:pt>
                <c:pt idx="11">
                  <c:v>12.39</c:v>
                </c:pt>
                <c:pt idx="12">
                  <c:v>12.39</c:v>
                </c:pt>
                <c:pt idx="13">
                  <c:v>12.39</c:v>
                </c:pt>
                <c:pt idx="14">
                  <c:v>12.39</c:v>
                </c:pt>
                <c:pt idx="15">
                  <c:v>12.39</c:v>
                </c:pt>
                <c:pt idx="16">
                  <c:v>12.39</c:v>
                </c:pt>
                <c:pt idx="17">
                  <c:v>12.39</c:v>
                </c:pt>
                <c:pt idx="18">
                  <c:v>12.39</c:v>
                </c:pt>
                <c:pt idx="19">
                  <c:v>12.39</c:v>
                </c:pt>
                <c:pt idx="20">
                  <c:v>12.39</c:v>
                </c:pt>
                <c:pt idx="21">
                  <c:v>12.39</c:v>
                </c:pt>
                <c:pt idx="22">
                  <c:v>12.39</c:v>
                </c:pt>
                <c:pt idx="23">
                  <c:v>12.39</c:v>
                </c:pt>
                <c:pt idx="24">
                  <c:v>12.39</c:v>
                </c:pt>
                <c:pt idx="25">
                  <c:v>12.39</c:v>
                </c:pt>
                <c:pt idx="26">
                  <c:v>12.39</c:v>
                </c:pt>
                <c:pt idx="27">
                  <c:v>12.39</c:v>
                </c:pt>
                <c:pt idx="28">
                  <c:v>12.39</c:v>
                </c:pt>
                <c:pt idx="29">
                  <c:v>12.39</c:v>
                </c:pt>
                <c:pt idx="30">
                  <c:v>12.39</c:v>
                </c:pt>
                <c:pt idx="31">
                  <c:v>12.39</c:v>
                </c:pt>
                <c:pt idx="32">
                  <c:v>12.39</c:v>
                </c:pt>
                <c:pt idx="33">
                  <c:v>12.39</c:v>
                </c:pt>
                <c:pt idx="34">
                  <c:v>12.39</c:v>
                </c:pt>
                <c:pt idx="35">
                  <c:v>12.39</c:v>
                </c:pt>
                <c:pt idx="36">
                  <c:v>12.39</c:v>
                </c:pt>
                <c:pt idx="37">
                  <c:v>12.39</c:v>
                </c:pt>
                <c:pt idx="38">
                  <c:v>12.39</c:v>
                </c:pt>
                <c:pt idx="39">
                  <c:v>12.39</c:v>
                </c:pt>
                <c:pt idx="40">
                  <c:v>12.39</c:v>
                </c:pt>
                <c:pt idx="41">
                  <c:v>12.39</c:v>
                </c:pt>
                <c:pt idx="42">
                  <c:v>12.39</c:v>
                </c:pt>
                <c:pt idx="43">
                  <c:v>12.39</c:v>
                </c:pt>
                <c:pt idx="44">
                  <c:v>12.39</c:v>
                </c:pt>
                <c:pt idx="45">
                  <c:v>12.39</c:v>
                </c:pt>
                <c:pt idx="46">
                  <c:v>12.39</c:v>
                </c:pt>
                <c:pt idx="47">
                  <c:v>12.39</c:v>
                </c:pt>
                <c:pt idx="48">
                  <c:v>12.39</c:v>
                </c:pt>
                <c:pt idx="49">
                  <c:v>12.39</c:v>
                </c:pt>
                <c:pt idx="50">
                  <c:v>12.39</c:v>
                </c:pt>
                <c:pt idx="51">
                  <c:v>12.39</c:v>
                </c:pt>
                <c:pt idx="52">
                  <c:v>12.39</c:v>
                </c:pt>
                <c:pt idx="53">
                  <c:v>12.39</c:v>
                </c:pt>
                <c:pt idx="54">
                  <c:v>12.39</c:v>
                </c:pt>
                <c:pt idx="55">
                  <c:v>12.39</c:v>
                </c:pt>
                <c:pt idx="56">
                  <c:v>12.39</c:v>
                </c:pt>
                <c:pt idx="57">
                  <c:v>12.39</c:v>
                </c:pt>
                <c:pt idx="58">
                  <c:v>12.39</c:v>
                </c:pt>
                <c:pt idx="59">
                  <c:v>12.39</c:v>
                </c:pt>
                <c:pt idx="60">
                  <c:v>12.39</c:v>
                </c:pt>
                <c:pt idx="61">
                  <c:v>12.39</c:v>
                </c:pt>
                <c:pt idx="62">
                  <c:v>12.39</c:v>
                </c:pt>
                <c:pt idx="63">
                  <c:v>12.39</c:v>
                </c:pt>
                <c:pt idx="64">
                  <c:v>12.39</c:v>
                </c:pt>
                <c:pt idx="65">
                  <c:v>12.39</c:v>
                </c:pt>
                <c:pt idx="66">
                  <c:v>12.39</c:v>
                </c:pt>
                <c:pt idx="67">
                  <c:v>12.39</c:v>
                </c:pt>
                <c:pt idx="68">
                  <c:v>12.39</c:v>
                </c:pt>
                <c:pt idx="69">
                  <c:v>12.39</c:v>
                </c:pt>
                <c:pt idx="70">
                  <c:v>12.39</c:v>
                </c:pt>
                <c:pt idx="71">
                  <c:v>12.39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9B-42B1-8CA0-6011F6B8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6778693"/>
        <c:axId val="60657096"/>
      </c:lineChart>
      <c:catAx>
        <c:axId val="3677869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0657096"/>
        <c:crosses val="autoZero"/>
        <c:auto val="1"/>
        <c:lblAlgn val="ctr"/>
        <c:lblOffset val="100"/>
        <c:noMultiLvlLbl val="0"/>
      </c:catAx>
      <c:valAx>
        <c:axId val="6065709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677869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DE TEMPERATURES MITJANES
PRATS DE LLUÇANÈS
1947-2022</a:t>
            </a:r>
          </a:p>
        </c:rich>
      </c:tx>
      <c:layout/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'TEMPERATURES MITJANES '!$A$79:$A$79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38160">
                <a:solidFill>
                  <a:srgbClr val="0070C0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'TEMPERATURES MITJANES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'TEMPERATURES MITJANES '!$B$79:$M$79</c:f>
              <c:numCache>
                <c:formatCode>0.00</c:formatCode>
                <c:ptCount val="12"/>
                <c:pt idx="0">
                  <c:v>3.7022112676056342</c:v>
                </c:pt>
                <c:pt idx="1">
                  <c:v>4.9246570422535205</c:v>
                </c:pt>
                <c:pt idx="2">
                  <c:v>8.067788732394364</c:v>
                </c:pt>
                <c:pt idx="3">
                  <c:v>10.737275000000002</c:v>
                </c:pt>
                <c:pt idx="4">
                  <c:v>14.84866428571428</c:v>
                </c:pt>
                <c:pt idx="5">
                  <c:v>19.075264285714287</c:v>
                </c:pt>
                <c:pt idx="6">
                  <c:v>22.257471428571428</c:v>
                </c:pt>
                <c:pt idx="7">
                  <c:v>21.755007142857146</c:v>
                </c:pt>
                <c:pt idx="8">
                  <c:v>18.058342857142858</c:v>
                </c:pt>
                <c:pt idx="9">
                  <c:v>13.335821428571428</c:v>
                </c:pt>
                <c:pt idx="10">
                  <c:v>7.2583802816901395</c:v>
                </c:pt>
                <c:pt idx="11">
                  <c:v>4.3316079812206558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6-4A82-8C48-906C99D19969}"/>
            </c:ext>
          </c:extLst>
        </c:ser>
        <c:ser>
          <c:idx val="1"/>
          <c:order val="1"/>
          <c:tx>
            <c:strRef>
              <c:f>'TEMPERATURES MITJANES '!$A$80:$A$80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'TEMPERATURES MITJANES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'TEMPERATURES MITJANES '!$B$80:$M$80</c:f>
              <c:numCache>
                <c:formatCode>0.00</c:formatCode>
                <c:ptCount val="12"/>
                <c:pt idx="0">
                  <c:v>-2.02</c:v>
                </c:pt>
                <c:pt idx="1">
                  <c:v>-0.35</c:v>
                </c:pt>
                <c:pt idx="2">
                  <c:v>3.45</c:v>
                </c:pt>
                <c:pt idx="3">
                  <c:v>6.25</c:v>
                </c:pt>
                <c:pt idx="4">
                  <c:v>9.52</c:v>
                </c:pt>
                <c:pt idx="5">
                  <c:v>12</c:v>
                </c:pt>
                <c:pt idx="6">
                  <c:v>18.45</c:v>
                </c:pt>
                <c:pt idx="7">
                  <c:v>17.065000000000001</c:v>
                </c:pt>
                <c:pt idx="8">
                  <c:v>14.25</c:v>
                </c:pt>
                <c:pt idx="9">
                  <c:v>9.25</c:v>
                </c:pt>
                <c:pt idx="10">
                  <c:v>-8.5</c:v>
                </c:pt>
                <c:pt idx="11">
                  <c:v>-8.5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6-4A82-8C48-906C99D19969}"/>
            </c:ext>
          </c:extLst>
        </c:ser>
        <c:ser>
          <c:idx val="2"/>
          <c:order val="2"/>
          <c:tx>
            <c:strRef>
              <c:f>'TEMPERATURES MITJANES '!$A$81:$A$81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'TEMPERATURES MITJANES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'TEMPERATURES MITJANES '!$B$81:$M$81</c:f>
              <c:numCache>
                <c:formatCode>0.00</c:formatCode>
                <c:ptCount val="12"/>
                <c:pt idx="0">
                  <c:v>7.53</c:v>
                </c:pt>
                <c:pt idx="1">
                  <c:v>8.6</c:v>
                </c:pt>
                <c:pt idx="2">
                  <c:v>11.5</c:v>
                </c:pt>
                <c:pt idx="3">
                  <c:v>15.25</c:v>
                </c:pt>
                <c:pt idx="4">
                  <c:v>21</c:v>
                </c:pt>
                <c:pt idx="5">
                  <c:v>23</c:v>
                </c:pt>
                <c:pt idx="6">
                  <c:v>25.85</c:v>
                </c:pt>
                <c:pt idx="7">
                  <c:v>24.7</c:v>
                </c:pt>
                <c:pt idx="8">
                  <c:v>21.5</c:v>
                </c:pt>
                <c:pt idx="9">
                  <c:v>21.27</c:v>
                </c:pt>
                <c:pt idx="10">
                  <c:v>11.1</c:v>
                </c:pt>
                <c:pt idx="11">
                  <c:v>9.1116666666666664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6-4A82-8C48-906C99D19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950007"/>
        <c:axId val="7046278"/>
      </c:barChart>
      <c:catAx>
        <c:axId val="319500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7046278"/>
        <c:crosses val="autoZero"/>
        <c:auto val="1"/>
        <c:lblAlgn val="ctr"/>
        <c:lblOffset val="100"/>
        <c:noMultiLvlLbl val="0"/>
      </c:catAx>
      <c:valAx>
        <c:axId val="704627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1950007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VARIACIÓ TEMPERATURA MITJANA 
PRATS DE LLUÇANÈS
1947-2022
(valor temperatura mitjana: 12,39 Cº)</a:t>
            </a:r>
          </a:p>
        </c:rich>
      </c:tx>
      <c:layout>
        <c:manualLayout>
          <c:xMode val="edge"/>
          <c:yMode val="edge"/>
          <c:x val="0.36145300076244402"/>
          <c:y val="1.31064162754304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67813963620521E-2"/>
          <c:y val="0.27732133541992698"/>
          <c:w val="0.95057727916349"/>
          <c:h val="0.64932185706833601"/>
        </c:manualLayout>
      </c:layout>
      <c:barChart>
        <c:barDir val="col"/>
        <c:grouping val="clustered"/>
        <c:varyColors val="0"/>
        <c:ser>
          <c:idx val="0"/>
          <c:order val="0"/>
          <c:tx>
            <c:v>variació</c:v>
          </c:tx>
          <c:spPr>
            <a:solidFill>
              <a:srgbClr val="FF0000"/>
            </a:solidFill>
            <a:ln w="0">
              <a:solidFill>
                <a:srgbClr val="7030A0"/>
              </a:solidFill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5400000"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38160">
                <a:solidFill>
                  <a:srgbClr val="C0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'TEMPERATURES MITJANES '!$A$240:$A$312</c:f>
              <c:numCache>
                <c:formatCode>General</c:formatCode>
                <c:ptCount val="73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</c:numCache>
            </c:numRef>
          </c:cat>
          <c:val>
            <c:numRef>
              <c:f>'TEMPERATURES MITJANES '!$B$240:$B$312</c:f>
              <c:numCache>
                <c:formatCode>0.00</c:formatCode>
                <c:ptCount val="73"/>
                <c:pt idx="1">
                  <c:v>1.2792342454394667</c:v>
                </c:pt>
                <c:pt idx="2">
                  <c:v>1.4917342454394689</c:v>
                </c:pt>
                <c:pt idx="3">
                  <c:v>1.0750675787727992</c:v>
                </c:pt>
                <c:pt idx="4">
                  <c:v>0.22173424543946751</c:v>
                </c:pt>
                <c:pt idx="5">
                  <c:v>0.87756757877280123</c:v>
                </c:pt>
                <c:pt idx="6">
                  <c:v>8.9234245439465454E-2</c:v>
                </c:pt>
                <c:pt idx="7">
                  <c:v>-0.37909908789386648</c:v>
                </c:pt>
                <c:pt idx="8">
                  <c:v>0.18340091210613352</c:v>
                </c:pt>
                <c:pt idx="9">
                  <c:v>-0.93493242122719877</c:v>
                </c:pt>
                <c:pt idx="10">
                  <c:v>-0.5207657545605322</c:v>
                </c:pt>
                <c:pt idx="11">
                  <c:v>-0.22409908789386535</c:v>
                </c:pt>
                <c:pt idx="12">
                  <c:v>-0.40576575456053199</c:v>
                </c:pt>
                <c:pt idx="13">
                  <c:v>0.34090091210613416</c:v>
                </c:pt>
                <c:pt idx="18">
                  <c:v>-0.42659908789386591</c:v>
                </c:pt>
                <c:pt idx="19">
                  <c:v>0.43173424543946837</c:v>
                </c:pt>
                <c:pt idx="20">
                  <c:v>0.80006757877280066</c:v>
                </c:pt>
                <c:pt idx="21">
                  <c:v>0.9689564676616893</c:v>
                </c:pt>
                <c:pt idx="22">
                  <c:v>-0.15826575456053327</c:v>
                </c:pt>
                <c:pt idx="23">
                  <c:v>3.7567578772799592E-2</c:v>
                </c:pt>
                <c:pt idx="24">
                  <c:v>-1.8474324212271984</c:v>
                </c:pt>
                <c:pt idx="25">
                  <c:v>-2.0120157545605331</c:v>
                </c:pt>
                <c:pt idx="26">
                  <c:v>-1.6732657545605338</c:v>
                </c:pt>
                <c:pt idx="27">
                  <c:v>-1.734515754560535</c:v>
                </c:pt>
                <c:pt idx="28">
                  <c:v>-1.1474324212271974</c:v>
                </c:pt>
                <c:pt idx="29">
                  <c:v>-1.5332657545605333</c:v>
                </c:pt>
                <c:pt idx="30">
                  <c:v>-0.83993242122719991</c:v>
                </c:pt>
                <c:pt idx="31">
                  <c:v>-0.55159908789386769</c:v>
                </c:pt>
                <c:pt idx="32">
                  <c:v>-0.6145157545605322</c:v>
                </c:pt>
                <c:pt idx="33">
                  <c:v>-2.0807657545605327</c:v>
                </c:pt>
                <c:pt idx="34">
                  <c:v>-0.81493242122720133</c:v>
                </c:pt>
                <c:pt idx="35">
                  <c:v>-0.92034908789386449</c:v>
                </c:pt>
                <c:pt idx="36">
                  <c:v>-0.22264075456053156</c:v>
                </c:pt>
                <c:pt idx="37">
                  <c:v>-0.37076575456053362</c:v>
                </c:pt>
                <c:pt idx="38">
                  <c:v>0.28631757877279895</c:v>
                </c:pt>
                <c:pt idx="39">
                  <c:v>0.13881757877279988</c:v>
                </c:pt>
                <c:pt idx="40">
                  <c:v>-0.52159908789386655</c:v>
                </c:pt>
                <c:pt idx="41">
                  <c:v>-0.72409908789386535</c:v>
                </c:pt>
                <c:pt idx="42">
                  <c:v>-0.92284908789386755</c:v>
                </c:pt>
                <c:pt idx="43">
                  <c:v>0.75298424543946751</c:v>
                </c:pt>
                <c:pt idx="44">
                  <c:v>0.23427591210613308</c:v>
                </c:pt>
                <c:pt idx="45">
                  <c:v>-0.38909908789386982</c:v>
                </c:pt>
                <c:pt idx="46">
                  <c:v>0.89631757877280016</c:v>
                </c:pt>
                <c:pt idx="47">
                  <c:v>0.23756757877280066</c:v>
                </c:pt>
                <c:pt idx="48">
                  <c:v>9.5900912106134939E-2</c:v>
                </c:pt>
                <c:pt idx="49">
                  <c:v>0.2750675787728003</c:v>
                </c:pt>
                <c:pt idx="50">
                  <c:v>0.3984009121061316</c:v>
                </c:pt>
                <c:pt idx="51">
                  <c:v>0.30423424543946886</c:v>
                </c:pt>
                <c:pt idx="52">
                  <c:v>0.84173424543946673</c:v>
                </c:pt>
                <c:pt idx="53">
                  <c:v>6.7578772798171372E-5</c:v>
                </c:pt>
                <c:pt idx="54">
                  <c:v>-9.9099087893867122E-2</c:v>
                </c:pt>
                <c:pt idx="55">
                  <c:v>1.0959009121061349</c:v>
                </c:pt>
                <c:pt idx="56">
                  <c:v>-0.10409908789386613</c:v>
                </c:pt>
                <c:pt idx="57">
                  <c:v>-9.5765754560533267E-2</c:v>
                </c:pt>
                <c:pt idx="58">
                  <c:v>0.7292342454394678</c:v>
                </c:pt>
                <c:pt idx="59">
                  <c:v>-0.67909908789386542</c:v>
                </c:pt>
                <c:pt idx="60">
                  <c:v>1.0459009121061325</c:v>
                </c:pt>
                <c:pt idx="61">
                  <c:v>0.46256757877280208</c:v>
                </c:pt>
                <c:pt idx="62">
                  <c:v>-0.18743242122719828</c:v>
                </c:pt>
                <c:pt idx="63">
                  <c:v>0.74590091210613529</c:v>
                </c:pt>
                <c:pt idx="64">
                  <c:v>0.94590091210613458</c:v>
                </c:pt>
                <c:pt idx="65">
                  <c:v>0.32090091210613458</c:v>
                </c:pt>
                <c:pt idx="66">
                  <c:v>0.28765091210613392</c:v>
                </c:pt>
                <c:pt idx="67">
                  <c:v>0.62173424543946609</c:v>
                </c:pt>
                <c:pt idx="68">
                  <c:v>0.82381757877280037</c:v>
                </c:pt>
                <c:pt idx="69">
                  <c:v>0.93290091210613291</c:v>
                </c:pt>
                <c:pt idx="70">
                  <c:v>0.73773424543946753</c:v>
                </c:pt>
                <c:pt idx="71">
                  <c:v>2.1270675787728006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002060"/>
                  </a:solidFill>
                  <a:ln w="0">
                    <a:solidFill>
                      <a:srgbClr val="7030A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A56A-43B2-BF0A-76615766D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6"/>
        <c:axId val="46348380"/>
        <c:axId val="10979945"/>
      </c:barChart>
      <c:catAx>
        <c:axId val="463483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360">
            <a:solidFill>
              <a:srgbClr val="000000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10979945"/>
        <c:crosses val="autoZero"/>
        <c:auto val="1"/>
        <c:lblAlgn val="ctr"/>
        <c:lblOffset val="100"/>
        <c:noMultiLvlLbl val="0"/>
      </c:catAx>
      <c:valAx>
        <c:axId val="109799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6348380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9AB4E4"/>
        </a:gs>
        <a:gs pos="100000">
          <a:srgbClr val="C1D1EC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/>
              <a:t>TEMPERATURA</a:t>
            </a:r>
            <a:r>
              <a:rPr lang="ca-ES" sz="1400" b="1" i="0" baseline="0"/>
              <a:t> MITJANA </a:t>
            </a:r>
            <a:r>
              <a:rPr lang="ca-ES" sz="1400" b="1" i="0"/>
              <a:t>ESTACIONAL - HIVERN</a:t>
            </a:r>
          </a:p>
          <a:p>
            <a:pPr>
              <a:defRPr b="1"/>
            </a:pPr>
            <a:r>
              <a:rPr lang="ca-ES" sz="1400" b="1" i="0"/>
              <a:t>PRATS DE LLUÇANÈS
1947-2023</a:t>
            </a:r>
          </a:p>
        </c:rich>
      </c:tx>
      <c:layout>
        <c:manualLayout>
          <c:xMode val="edge"/>
          <c:yMode val="edge"/>
          <c:x val="0.385656871016123"/>
          <c:y val="5.813112199465716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7591117436851009E-2"/>
          <c:y val="9.291062881845652E-2"/>
          <c:w val="0.94077411321146298"/>
          <c:h val="0.673485826654793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'TEMPERATURES MITJANES '!$H$241:$H$313</c:f>
              <c:strCache>
                <c:ptCount val="73"/>
                <c:pt idx="0">
                  <c:v>1947</c:v>
                </c:pt>
                <c:pt idx="1">
                  <c:v>14,00</c:v>
                </c:pt>
                <c:pt idx="2">
                  <c:v>13,77</c:v>
                </c:pt>
                <c:pt idx="3">
                  <c:v>13,67</c:v>
                </c:pt>
                <c:pt idx="4">
                  <c:v>13,04</c:v>
                </c:pt>
                <c:pt idx="5">
                  <c:v>12,94</c:v>
                </c:pt>
                <c:pt idx="6">
                  <c:v>12,87</c:v>
                </c:pt>
                <c:pt idx="7">
                  <c:v>12,24</c:v>
                </c:pt>
                <c:pt idx="8">
                  <c:v>12,29</c:v>
                </c:pt>
                <c:pt idx="9">
                  <c:v>12,01</c:v>
                </c:pt>
                <c:pt idx="10">
                  <c:v>11,66</c:v>
                </c:pt>
                <c:pt idx="11">
                  <c:v>12,02</c:v>
                </c:pt>
                <c:pt idx="12">
                  <c:v>12,07</c:v>
                </c:pt>
                <c:pt idx="13">
                  <c:v>12,36</c:v>
                </c:pt>
                <c:pt idx="14">
                  <c:v>13,12</c:v>
                </c:pt>
                <c:pt idx="15">
                  <c:v>8,67</c:v>
                </c:pt>
                <c:pt idx="16">
                  <c:v>6,05</c:v>
                </c:pt>
                <c:pt idx="17">
                  <c:v>12,19</c:v>
                </c:pt>
                <c:pt idx="18">
                  <c:v>12,42</c:v>
                </c:pt>
                <c:pt idx="19">
                  <c:v>12,39</c:v>
                </c:pt>
                <c:pt idx="20">
                  <c:v>13,00</c:v>
                </c:pt>
                <c:pt idx="21">
                  <c:v>13,27</c:v>
                </c:pt>
                <c:pt idx="22">
                  <c:v>12,79</c:v>
                </c:pt>
                <c:pt idx="23">
                  <c:v>12,33</c:v>
                </c:pt>
                <c:pt idx="24">
                  <c:v>11,48</c:v>
                </c:pt>
                <c:pt idx="25">
                  <c:v>10,46</c:v>
                </c:pt>
                <c:pt idx="26">
                  <c:v>10,54</c:v>
                </c:pt>
                <c:pt idx="27">
                  <c:v>10,68</c:v>
                </c:pt>
                <c:pt idx="28">
                  <c:v>10,95</c:v>
                </c:pt>
                <c:pt idx="29">
                  <c:v>11,05</c:v>
                </c:pt>
                <c:pt idx="30">
                  <c:v>11,20</c:v>
                </c:pt>
                <c:pt idx="31">
                  <c:v>11,69</c:v>
                </c:pt>
                <c:pt idx="32">
                  <c:v>11,80</c:v>
                </c:pt>
                <c:pt idx="33">
                  <c:v>11,04</c:v>
                </c:pt>
                <c:pt idx="34">
                  <c:v>10,94</c:v>
                </c:pt>
                <c:pt idx="35">
                  <c:v>11,52</c:v>
                </c:pt>
                <c:pt idx="36">
                  <c:v>11,82</c:v>
                </c:pt>
                <c:pt idx="37">
                  <c:v>12,09</c:v>
                </c:pt>
                <c:pt idx="38">
                  <c:v>12,35</c:v>
                </c:pt>
                <c:pt idx="39">
                  <c:v>12,60</c:v>
                </c:pt>
                <c:pt idx="40">
                  <c:v>12,20</c:v>
                </c:pt>
                <c:pt idx="41">
                  <c:v>11,76</c:v>
                </c:pt>
                <c:pt idx="42">
                  <c:v>11,56</c:v>
                </c:pt>
                <c:pt idx="43">
                  <c:v>12,30</c:v>
                </c:pt>
                <c:pt idx="44">
                  <c:v>12,88</c:v>
                </c:pt>
                <c:pt idx="45">
                  <c:v>12,31</c:v>
                </c:pt>
                <c:pt idx="46">
                  <c:v>12,64</c:v>
                </c:pt>
                <c:pt idx="47">
                  <c:v>12,95</c:v>
                </c:pt>
                <c:pt idx="48">
                  <c:v>12,55</c:v>
                </c:pt>
                <c:pt idx="49">
                  <c:v>12,57</c:v>
                </c:pt>
                <c:pt idx="50">
                  <c:v>12,72</c:v>
                </c:pt>
                <c:pt idx="51">
                  <c:v>12,74</c:v>
                </c:pt>
                <c:pt idx="52">
                  <c:v>12,96</c:v>
                </c:pt>
                <c:pt idx="53">
                  <c:v>12,81</c:v>
                </c:pt>
                <c:pt idx="54">
                  <c:v>12,34</c:v>
                </c:pt>
                <c:pt idx="55">
                  <c:v>12,89</c:v>
                </c:pt>
                <c:pt idx="56">
                  <c:v>12,88</c:v>
                </c:pt>
                <c:pt idx="57">
                  <c:v>12,29</c:v>
                </c:pt>
                <c:pt idx="58">
                  <c:v>12,70</c:v>
                </c:pt>
                <c:pt idx="59">
                  <c:v>12,41</c:v>
                </c:pt>
                <c:pt idx="60">
                  <c:v>12,57</c:v>
                </c:pt>
                <c:pt idx="61">
                  <c:v>13,14</c:v>
                </c:pt>
                <c:pt idx="62">
                  <c:v>12,53</c:v>
                </c:pt>
                <c:pt idx="63">
                  <c:v>12,67</c:v>
                </c:pt>
                <c:pt idx="64">
                  <c:v>13,23</c:v>
                </c:pt>
                <c:pt idx="65">
                  <c:v>13,02</c:v>
                </c:pt>
                <c:pt idx="66">
                  <c:v>12,69</c:v>
                </c:pt>
                <c:pt idx="67">
                  <c:v>12,84</c:v>
                </c:pt>
                <c:pt idx="68">
                  <c:v>13,11</c:v>
                </c:pt>
                <c:pt idx="69">
                  <c:v>13,27</c:v>
                </c:pt>
                <c:pt idx="70">
                  <c:v>13,22</c:v>
                </c:pt>
                <c:pt idx="71">
                  <c:v>13,82</c:v>
                </c:pt>
                <c:pt idx="72">
                  <c:v>12,57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5400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'TEMPERATURES MITJANES '!$G$241:$G$313</c:f>
              <c:numCache>
                <c:formatCode>General</c:formatCode>
                <c:ptCount val="73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  <c:pt idx="72">
                  <c:v>2023</c:v>
                </c:pt>
              </c:numCache>
            </c:numRef>
          </c:cat>
          <c:val>
            <c:numRef>
              <c:f>'TEMPERATURES MITJANES '!$H$241:$H$313</c:f>
              <c:numCache>
                <c:formatCode>0.00</c:formatCode>
                <c:ptCount val="73"/>
                <c:pt idx="1">
                  <c:v>14.002777777777775</c:v>
                </c:pt>
                <c:pt idx="2">
                  <c:v>13.772916666666664</c:v>
                </c:pt>
                <c:pt idx="3">
                  <c:v>13.670833333333336</c:v>
                </c:pt>
                <c:pt idx="4">
                  <c:v>13.035833333333333</c:v>
                </c:pt>
                <c:pt idx="5">
                  <c:v>12.937083333333334</c:v>
                </c:pt>
                <c:pt idx="6">
                  <c:v>12.870833333333334</c:v>
                </c:pt>
                <c:pt idx="7">
                  <c:v>12.242499999999998</c:v>
                </c:pt>
                <c:pt idx="8">
                  <c:v>12.289583333333333</c:v>
                </c:pt>
                <c:pt idx="9">
                  <c:v>12.011666666666667</c:v>
                </c:pt>
                <c:pt idx="10">
                  <c:v>11.659583333333332</c:v>
                </c:pt>
                <c:pt idx="11">
                  <c:v>12.015000000000004</c:v>
                </c:pt>
                <c:pt idx="12">
                  <c:v>12.0725</c:v>
                </c:pt>
                <c:pt idx="13">
                  <c:v>12.355</c:v>
                </c:pt>
                <c:pt idx="14">
                  <c:v>13.117878787878789</c:v>
                </c:pt>
                <c:pt idx="15">
                  <c:v>8.6666666666666661</c:v>
                </c:pt>
                <c:pt idx="16">
                  <c:v>6.052083333333333</c:v>
                </c:pt>
                <c:pt idx="17">
                  <c:v>12.1875</c:v>
                </c:pt>
                <c:pt idx="18">
                  <c:v>12.420570175438598</c:v>
                </c:pt>
                <c:pt idx="19">
                  <c:v>12.389999999999999</c:v>
                </c:pt>
                <c:pt idx="20">
                  <c:v>13.003333333333334</c:v>
                </c:pt>
                <c:pt idx="21">
                  <c:v>13.271944444444445</c:v>
                </c:pt>
                <c:pt idx="22">
                  <c:v>12.792777777777777</c:v>
                </c:pt>
                <c:pt idx="23">
                  <c:v>12.327083333333333</c:v>
                </c:pt>
                <c:pt idx="24">
                  <c:v>11.482500000000003</c:v>
                </c:pt>
                <c:pt idx="25">
                  <c:v>10.457708333333331</c:v>
                </c:pt>
                <c:pt idx="26">
                  <c:v>10.544791666666665</c:v>
                </c:pt>
                <c:pt idx="27">
                  <c:v>10.683541666666668</c:v>
                </c:pt>
                <c:pt idx="28">
                  <c:v>10.946458333333332</c:v>
                </c:pt>
                <c:pt idx="29">
                  <c:v>11.047083333333337</c:v>
                </c:pt>
                <c:pt idx="30">
                  <c:v>11.200833333333332</c:v>
                </c:pt>
                <c:pt idx="31">
                  <c:v>11.691666666666665</c:v>
                </c:pt>
                <c:pt idx="32">
                  <c:v>11.804374999999997</c:v>
                </c:pt>
                <c:pt idx="33">
                  <c:v>11.039791666666666</c:v>
                </c:pt>
                <c:pt idx="34">
                  <c:v>10.939583333333333</c:v>
                </c:pt>
                <c:pt idx="35">
                  <c:v>11.519791666666666</c:v>
                </c:pt>
                <c:pt idx="36">
                  <c:v>11.8159375</c:v>
                </c:pt>
                <c:pt idx="37">
                  <c:v>12.090729166666666</c:v>
                </c:pt>
                <c:pt idx="38">
                  <c:v>12.345208333333334</c:v>
                </c:pt>
                <c:pt idx="39">
                  <c:v>12.599999999999998</c:v>
                </c:pt>
                <c:pt idx="40">
                  <c:v>12.19604166666667</c:v>
                </c:pt>
                <c:pt idx="41">
                  <c:v>11.764583333333331</c:v>
                </c:pt>
                <c:pt idx="42">
                  <c:v>11.563958333333334</c:v>
                </c:pt>
                <c:pt idx="43">
                  <c:v>12.3025</c:v>
                </c:pt>
                <c:pt idx="44">
                  <c:v>12.881062500000002</c:v>
                </c:pt>
                <c:pt idx="45">
                  <c:v>12.310020833333331</c:v>
                </c:pt>
                <c:pt idx="46">
                  <c:v>12.641041666666665</c:v>
                </c:pt>
                <c:pt idx="47">
                  <c:v>12.954374999999999</c:v>
                </c:pt>
                <c:pt idx="48">
                  <c:v>12.554166666666665</c:v>
                </c:pt>
                <c:pt idx="49">
                  <c:v>12.572916666666668</c:v>
                </c:pt>
                <c:pt idx="50">
                  <c:v>12.724166666666665</c:v>
                </c:pt>
                <c:pt idx="51">
                  <c:v>12.738749999999998</c:v>
                </c:pt>
                <c:pt idx="52">
                  <c:v>12.960416666666667</c:v>
                </c:pt>
                <c:pt idx="53">
                  <c:v>12.808333333333334</c:v>
                </c:pt>
                <c:pt idx="54">
                  <c:v>12.337916666666665</c:v>
                </c:pt>
                <c:pt idx="55">
                  <c:v>12.885833333333332</c:v>
                </c:pt>
                <c:pt idx="56">
                  <c:v>12.883333333333335</c:v>
                </c:pt>
                <c:pt idx="57">
                  <c:v>12.287500000000001</c:v>
                </c:pt>
                <c:pt idx="58">
                  <c:v>12.704166666666667</c:v>
                </c:pt>
                <c:pt idx="59">
                  <c:v>12.412500000000001</c:v>
                </c:pt>
                <c:pt idx="60">
                  <c:v>12.570833333333335</c:v>
                </c:pt>
                <c:pt idx="61">
                  <c:v>13.141666666666667</c:v>
                </c:pt>
                <c:pt idx="62">
                  <c:v>12.524999999999999</c:v>
                </c:pt>
                <c:pt idx="63">
                  <c:v>12.666666666666666</c:v>
                </c:pt>
                <c:pt idx="64">
                  <c:v>13.233333333333331</c:v>
                </c:pt>
                <c:pt idx="65">
                  <c:v>13.020833333333332</c:v>
                </c:pt>
                <c:pt idx="66">
                  <c:v>12.691708333333329</c:v>
                </c:pt>
                <c:pt idx="67">
                  <c:v>12.842125000000001</c:v>
                </c:pt>
                <c:pt idx="68">
                  <c:v>13.110208333333334</c:v>
                </c:pt>
                <c:pt idx="69">
                  <c:v>13.265791666666669</c:v>
                </c:pt>
                <c:pt idx="70">
                  <c:v>13.22275</c:v>
                </c:pt>
                <c:pt idx="71">
                  <c:v>13.819833333333332</c:v>
                </c:pt>
                <c:pt idx="72">
                  <c:v>12.574884313725491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C1-4F53-AE05-78901294D0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3431"/>
        <c:axId val="28500962"/>
      </c:barChart>
      <c:catAx>
        <c:axId val="76234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500962"/>
        <c:crosses val="autoZero"/>
        <c:auto val="1"/>
        <c:lblAlgn val="ctr"/>
        <c:lblOffset val="100"/>
        <c:noMultiLvlLbl val="0"/>
      </c:catAx>
      <c:valAx>
        <c:axId val="28500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623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TEMPERATURES MÍNIMES
PRATS DE LLUÇANÈS
1947-2022</a:t>
            </a:r>
          </a:p>
        </c:rich>
      </c:tx>
      <c:layout>
        <c:manualLayout>
          <c:xMode val="edge"/>
          <c:yMode val="edge"/>
          <c:x val="0.347177407418371"/>
          <c:y val="3.4790907513447898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225185755306201E-2"/>
          <c:y val="0.33194516744751001"/>
          <c:w val="0.930434267783665"/>
          <c:h val="0.55578691653652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'MITJANES MÍNIMES '!$N$6</c:f>
              <c:strCache>
                <c:ptCount val="1"/>
                <c:pt idx="0">
                  <c:v>MITJ.ANUAL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7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'MITJANES MÍNIMES '!$A$7:$A$74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</c:numCache>
            </c:numRef>
          </c:cat>
          <c:val>
            <c:numRef>
              <c:f>'MITJANES MÍNIMES '!$N$7:$N$74</c:f>
              <c:numCache>
                <c:formatCode>0.00</c:formatCode>
                <c:ptCount val="68"/>
                <c:pt idx="1">
                  <c:v>8.2883333333333322</c:v>
                </c:pt>
                <c:pt idx="2">
                  <c:v>8.35</c:v>
                </c:pt>
                <c:pt idx="3">
                  <c:v>7.5333333333333323</c:v>
                </c:pt>
                <c:pt idx="4">
                  <c:v>7.3641666666666667</c:v>
                </c:pt>
                <c:pt idx="5">
                  <c:v>7.4675000000000002</c:v>
                </c:pt>
                <c:pt idx="6">
                  <c:v>6.9083333333333341</c:v>
                </c:pt>
                <c:pt idx="7">
                  <c:v>5.8891666666666653</c:v>
                </c:pt>
                <c:pt idx="8">
                  <c:v>6.6166666666666663</c:v>
                </c:pt>
                <c:pt idx="9">
                  <c:v>5.5083333333333329</c:v>
                </c:pt>
                <c:pt idx="10">
                  <c:v>5.6024999999999991</c:v>
                </c:pt>
                <c:pt idx="11">
                  <c:v>6.6049999999999995</c:v>
                </c:pt>
                <c:pt idx="12">
                  <c:v>6.5183333333333335</c:v>
                </c:pt>
                <c:pt idx="13">
                  <c:v>7.3874999999999993</c:v>
                </c:pt>
                <c:pt idx="14">
                  <c:v>5.0875000000000004</c:v>
                </c:pt>
                <c:pt idx="15">
                  <c:v>5.229166666666667</c:v>
                </c:pt>
                <c:pt idx="16">
                  <c:v>5.3025000000000002</c:v>
                </c:pt>
                <c:pt idx="17">
                  <c:v>5.1700000000000008</c:v>
                </c:pt>
                <c:pt idx="18">
                  <c:v>4.4008333333333329</c:v>
                </c:pt>
                <c:pt idx="19">
                  <c:v>4.4508333333333328</c:v>
                </c:pt>
                <c:pt idx="20">
                  <c:v>4.1933333333333334</c:v>
                </c:pt>
                <c:pt idx="21">
                  <c:v>3.6466666666666669</c:v>
                </c:pt>
                <c:pt idx="22">
                  <c:v>4.8933333333333335</c:v>
                </c:pt>
                <c:pt idx="23">
                  <c:v>4.3724999999999996</c:v>
                </c:pt>
                <c:pt idx="24">
                  <c:v>4.7575000000000003</c:v>
                </c:pt>
                <c:pt idx="25">
                  <c:v>4.1849999999999996</c:v>
                </c:pt>
                <c:pt idx="26">
                  <c:v>4.5016666666666669</c:v>
                </c:pt>
                <c:pt idx="27">
                  <c:v>5.6283333333333347</c:v>
                </c:pt>
                <c:pt idx="28">
                  <c:v>4.8516666666666666</c:v>
                </c:pt>
                <c:pt idx="29">
                  <c:v>3.5341666666666662</c:v>
                </c:pt>
                <c:pt idx="30">
                  <c:v>5.0491666666666672</c:v>
                </c:pt>
                <c:pt idx="31">
                  <c:v>4.8675000000000006</c:v>
                </c:pt>
                <c:pt idx="32">
                  <c:v>5.557083333333332</c:v>
                </c:pt>
                <c:pt idx="33">
                  <c:v>5.9783333333333326</c:v>
                </c:pt>
                <c:pt idx="34">
                  <c:v>6.296666666666666</c:v>
                </c:pt>
                <c:pt idx="35">
                  <c:v>6.2383333333333342</c:v>
                </c:pt>
                <c:pt idx="36">
                  <c:v>6.2033333333333331</c:v>
                </c:pt>
                <c:pt idx="37">
                  <c:v>7.2533333333333339</c:v>
                </c:pt>
                <c:pt idx="38">
                  <c:v>5.9016666666666673</c:v>
                </c:pt>
                <c:pt idx="39">
                  <c:v>7.1141666666666659</c:v>
                </c:pt>
                <c:pt idx="40">
                  <c:v>6.8575833333333334</c:v>
                </c:pt>
                <c:pt idx="41">
                  <c:v>6.8625000000000007</c:v>
                </c:pt>
                <c:pt idx="42">
                  <c:v>7.551666666666665</c:v>
                </c:pt>
                <c:pt idx="43">
                  <c:v>6.4958333333333336</c:v>
                </c:pt>
                <c:pt idx="44">
                  <c:v>6.5341666666666667</c:v>
                </c:pt>
                <c:pt idx="45">
                  <c:v>6.8141666666666678</c:v>
                </c:pt>
                <c:pt idx="46">
                  <c:v>6.8049999999999997</c:v>
                </c:pt>
                <c:pt idx="47">
                  <c:v>7.0416666666666652</c:v>
                </c:pt>
                <c:pt idx="48">
                  <c:v>7.4849999999999994</c:v>
                </c:pt>
                <c:pt idx="49">
                  <c:v>6.7941666666666665</c:v>
                </c:pt>
                <c:pt idx="50">
                  <c:v>6.1875</c:v>
                </c:pt>
                <c:pt idx="51">
                  <c:v>7.6550000000000002</c:v>
                </c:pt>
                <c:pt idx="52">
                  <c:v>5.770833333333333</c:v>
                </c:pt>
                <c:pt idx="53">
                  <c:v>6.6583333333333341</c:v>
                </c:pt>
                <c:pt idx="54">
                  <c:v>6.9525000000000006</c:v>
                </c:pt>
                <c:pt idx="55">
                  <c:v>6.2041666666666684</c:v>
                </c:pt>
                <c:pt idx="56">
                  <c:v>7.4924999999999997</c:v>
                </c:pt>
                <c:pt idx="57">
                  <c:v>6.5900000000000007</c:v>
                </c:pt>
                <c:pt idx="58">
                  <c:v>6.2408333333333319</c:v>
                </c:pt>
                <c:pt idx="59">
                  <c:v>7.5208333333333321</c:v>
                </c:pt>
                <c:pt idx="60">
                  <c:v>6.9125000000000005</c:v>
                </c:pt>
                <c:pt idx="61">
                  <c:v>7.05</c:v>
                </c:pt>
                <c:pt idx="62">
                  <c:v>6.0725000000000007</c:v>
                </c:pt>
                <c:pt idx="63">
                  <c:v>7.129999999999999</c:v>
                </c:pt>
                <c:pt idx="64">
                  <c:v>6.5643452380952381</c:v>
                </c:pt>
                <c:pt idx="65">
                  <c:v>7.4366666666666665</c:v>
                </c:pt>
                <c:pt idx="66">
                  <c:v>6.955000000000001</c:v>
                </c:pt>
                <c:pt idx="67">
                  <c:v>7.9331666666666676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A-4548-B757-13A03998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41456"/>
        <c:axId val="63333919"/>
      </c:barChart>
      <c:lineChart>
        <c:grouping val="standard"/>
        <c:varyColors val="0"/>
        <c:ser>
          <c:idx val="1"/>
          <c:order val="1"/>
          <c:tx>
            <c:strRef>
              <c:f>'MITJANES MÍNIMES '!$O$6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'MITJANES MÍNIMES '!$A$7:$A$74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</c:numCache>
            </c:numRef>
          </c:cat>
          <c:val>
            <c:numRef>
              <c:f>'MITJANES MÍNIMES '!$O$7:$O$74</c:f>
              <c:numCache>
                <c:formatCode>0.00</c:formatCode>
                <c:ptCount val="68"/>
                <c:pt idx="0">
                  <c:v>6.3</c:v>
                </c:pt>
                <c:pt idx="1">
                  <c:v>6.3</c:v>
                </c:pt>
                <c:pt idx="2">
                  <c:v>6.3</c:v>
                </c:pt>
                <c:pt idx="3">
                  <c:v>6.3</c:v>
                </c:pt>
                <c:pt idx="4">
                  <c:v>6.3</c:v>
                </c:pt>
                <c:pt idx="5">
                  <c:v>6.3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6.3</c:v>
                </c:pt>
                <c:pt idx="13">
                  <c:v>6.3</c:v>
                </c:pt>
                <c:pt idx="14">
                  <c:v>6.3</c:v>
                </c:pt>
                <c:pt idx="15">
                  <c:v>6.3</c:v>
                </c:pt>
                <c:pt idx="16">
                  <c:v>6.3</c:v>
                </c:pt>
                <c:pt idx="20">
                  <c:v>6.3</c:v>
                </c:pt>
                <c:pt idx="21">
                  <c:v>6.3</c:v>
                </c:pt>
                <c:pt idx="22">
                  <c:v>6.3</c:v>
                </c:pt>
                <c:pt idx="23">
                  <c:v>6.3</c:v>
                </c:pt>
                <c:pt idx="24">
                  <c:v>6.3</c:v>
                </c:pt>
                <c:pt idx="25">
                  <c:v>6.3</c:v>
                </c:pt>
                <c:pt idx="26">
                  <c:v>6.3</c:v>
                </c:pt>
                <c:pt idx="27">
                  <c:v>6.3</c:v>
                </c:pt>
                <c:pt idx="28">
                  <c:v>6.3</c:v>
                </c:pt>
                <c:pt idx="29">
                  <c:v>6.3</c:v>
                </c:pt>
                <c:pt idx="30">
                  <c:v>6.3</c:v>
                </c:pt>
                <c:pt idx="31">
                  <c:v>6.3</c:v>
                </c:pt>
                <c:pt idx="32">
                  <c:v>6.3</c:v>
                </c:pt>
                <c:pt idx="33">
                  <c:v>6.3</c:v>
                </c:pt>
                <c:pt idx="34">
                  <c:v>6.3</c:v>
                </c:pt>
                <c:pt idx="35">
                  <c:v>6.3</c:v>
                </c:pt>
                <c:pt idx="36">
                  <c:v>6.3</c:v>
                </c:pt>
                <c:pt idx="37">
                  <c:v>6.3</c:v>
                </c:pt>
                <c:pt idx="38">
                  <c:v>6.3</c:v>
                </c:pt>
                <c:pt idx="39">
                  <c:v>6.3</c:v>
                </c:pt>
                <c:pt idx="40">
                  <c:v>6.3</c:v>
                </c:pt>
                <c:pt idx="41">
                  <c:v>6.3</c:v>
                </c:pt>
                <c:pt idx="42">
                  <c:v>6.3</c:v>
                </c:pt>
                <c:pt idx="43">
                  <c:v>6.3</c:v>
                </c:pt>
                <c:pt idx="44">
                  <c:v>6.3</c:v>
                </c:pt>
                <c:pt idx="45">
                  <c:v>6.3</c:v>
                </c:pt>
                <c:pt idx="46">
                  <c:v>6.3</c:v>
                </c:pt>
                <c:pt idx="47">
                  <c:v>6.3</c:v>
                </c:pt>
                <c:pt idx="48">
                  <c:v>6.3</c:v>
                </c:pt>
                <c:pt idx="49">
                  <c:v>6.3</c:v>
                </c:pt>
                <c:pt idx="50">
                  <c:v>6.3</c:v>
                </c:pt>
                <c:pt idx="51">
                  <c:v>6.3</c:v>
                </c:pt>
                <c:pt idx="52">
                  <c:v>6.3</c:v>
                </c:pt>
                <c:pt idx="53">
                  <c:v>6.3</c:v>
                </c:pt>
                <c:pt idx="54">
                  <c:v>6.3</c:v>
                </c:pt>
                <c:pt idx="55">
                  <c:v>6.3</c:v>
                </c:pt>
                <c:pt idx="56">
                  <c:v>6.3</c:v>
                </c:pt>
                <c:pt idx="57">
                  <c:v>6.3</c:v>
                </c:pt>
                <c:pt idx="58">
                  <c:v>6.3</c:v>
                </c:pt>
                <c:pt idx="59">
                  <c:v>6.3</c:v>
                </c:pt>
                <c:pt idx="60">
                  <c:v>6.3</c:v>
                </c:pt>
                <c:pt idx="61">
                  <c:v>6.3</c:v>
                </c:pt>
                <c:pt idx="62">
                  <c:v>6.3</c:v>
                </c:pt>
                <c:pt idx="63">
                  <c:v>6.3</c:v>
                </c:pt>
                <c:pt idx="64">
                  <c:v>6.3</c:v>
                </c:pt>
                <c:pt idx="65">
                  <c:v>6.3</c:v>
                </c:pt>
                <c:pt idx="66">
                  <c:v>6.3</c:v>
                </c:pt>
                <c:pt idx="6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A-4548-B757-13A03998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2841456"/>
        <c:axId val="63333919"/>
      </c:lineChart>
      <c:catAx>
        <c:axId val="2284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333919"/>
        <c:crosses val="autoZero"/>
        <c:auto val="1"/>
        <c:lblAlgn val="ctr"/>
        <c:lblOffset val="100"/>
        <c:noMultiLvlLbl val="0"/>
      </c:catAx>
      <c:valAx>
        <c:axId val="6333391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284145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TEMPERATURES MÍNIMES
PRATS DE LLUÇANÈS
1947-2022 </a:t>
            </a:r>
          </a:p>
        </c:rich>
      </c:tx>
      <c:layout>
        <c:manualLayout>
          <c:xMode val="edge"/>
          <c:yMode val="edge"/>
          <c:x val="0.30440857338208599"/>
          <c:y val="3.21155792767093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805503270574354E-2"/>
          <c:y val="0.37383782041747243"/>
          <c:w val="0.94060465531079995"/>
          <c:h val="0.606423115855342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'MITJANES MÍNIMES '!$A$76:$A$76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B0E-4BE5-8823-C7D904B2CAE0}"/>
              </c:ext>
            </c:extLst>
          </c:dPt>
          <c:dLbls>
            <c:dLbl>
              <c:idx val="11"/>
              <c:layout>
                <c:manualLayout>
                  <c:x val="-6.6334991708126003E-3"/>
                  <c:y val="-6.4568200161421703E-3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0E-4BE5-8823-C7D904B2C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spPr>
              <a:ln w="38160">
                <a:solidFill>
                  <a:srgbClr val="0070C0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'MITJANES MÍNIMES '!$B$6:$M$6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'MITJANES MÍNIMES '!$B$76:$M$76</c:f>
              <c:numCache>
                <c:formatCode>0.00</c:formatCode>
                <c:ptCount val="12"/>
                <c:pt idx="0">
                  <c:v>-1.256279411764706</c:v>
                </c:pt>
                <c:pt idx="1">
                  <c:v>-0.58886749482401679</c:v>
                </c:pt>
                <c:pt idx="2">
                  <c:v>1.7132173913043476</c:v>
                </c:pt>
                <c:pt idx="3">
                  <c:v>4.0267205882352952</c:v>
                </c:pt>
                <c:pt idx="4">
                  <c:v>7.7562500000000041</c:v>
                </c:pt>
                <c:pt idx="5">
                  <c:v>11.679264705882353</c:v>
                </c:pt>
                <c:pt idx="6">
                  <c:v>14.591470588235296</c:v>
                </c:pt>
                <c:pt idx="7">
                  <c:v>14.894558823529412</c:v>
                </c:pt>
                <c:pt idx="8">
                  <c:v>11.956176470588233</c:v>
                </c:pt>
                <c:pt idx="9">
                  <c:v>7.8255882352941191</c:v>
                </c:pt>
                <c:pt idx="10">
                  <c:v>2.5239705882352936</c:v>
                </c:pt>
                <c:pt idx="11">
                  <c:v>-0.15954411764705875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0E-4BE5-8823-C7D904B2CAE0}"/>
            </c:ext>
          </c:extLst>
        </c:ser>
        <c:ser>
          <c:idx val="1"/>
          <c:order val="1"/>
          <c:tx>
            <c:strRef>
              <c:f>'MITJANES MÍNIMES '!$A$77:$A$77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B0E-4BE5-8823-C7D904B2CAE0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B0E-4BE5-8823-C7D904B2CAE0}"/>
              </c:ext>
            </c:extLst>
          </c:dPt>
          <c:dLbls>
            <c:dLbl>
              <c:idx val="10"/>
              <c:layout>
                <c:manualLayout>
                  <c:x val="6.6334991708126003E-3"/>
                  <c:y val="0.106537530266343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0E-4BE5-8823-C7D904B2CAE0}"/>
                </c:ext>
              </c:extLst>
            </c:dLbl>
            <c:dLbl>
              <c:idx val="11"/>
              <c:layout>
                <c:manualLayout>
                  <c:x val="-6.6334991708126003E-3"/>
                  <c:y val="0.15496368038740899"/>
                </c:manualLayout>
              </c:layout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0E-4BE5-8823-C7D904B2CA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'MITJANES MÍNIMES '!$B$6:$M$6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'MITJANES MÍNIMES '!$B$77:$M$77</c:f>
              <c:numCache>
                <c:formatCode>0.00</c:formatCode>
                <c:ptCount val="12"/>
                <c:pt idx="0">
                  <c:v>-7.74</c:v>
                </c:pt>
                <c:pt idx="1">
                  <c:v>-5.2</c:v>
                </c:pt>
                <c:pt idx="2">
                  <c:v>-2.3199999999999998</c:v>
                </c:pt>
                <c:pt idx="3">
                  <c:v>0.3</c:v>
                </c:pt>
                <c:pt idx="4">
                  <c:v>3.94</c:v>
                </c:pt>
                <c:pt idx="5">
                  <c:v>3.47</c:v>
                </c:pt>
                <c:pt idx="6">
                  <c:v>11.29</c:v>
                </c:pt>
                <c:pt idx="7">
                  <c:v>10.26</c:v>
                </c:pt>
                <c:pt idx="8">
                  <c:v>8.6</c:v>
                </c:pt>
                <c:pt idx="9">
                  <c:v>0.45</c:v>
                </c:pt>
                <c:pt idx="10">
                  <c:v>-2.27</c:v>
                </c:pt>
                <c:pt idx="11">
                  <c:v>-5.95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0E-4BE5-8823-C7D904B2CAE0}"/>
            </c:ext>
          </c:extLst>
        </c:ser>
        <c:ser>
          <c:idx val="2"/>
          <c:order val="2"/>
          <c:tx>
            <c:strRef>
              <c:f>'MITJANES MÍNIMES '!$A$78:$A$78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'MITJANES MÍNIMES '!$B$6:$M$6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'MITJANES MÍNIMES '!$B$78:$M$78</c:f>
              <c:numCache>
                <c:formatCode>0.00</c:formatCode>
                <c:ptCount val="12"/>
                <c:pt idx="0">
                  <c:v>3.9</c:v>
                </c:pt>
                <c:pt idx="1">
                  <c:v>2.77</c:v>
                </c:pt>
                <c:pt idx="2">
                  <c:v>5.95</c:v>
                </c:pt>
                <c:pt idx="3">
                  <c:v>8.4</c:v>
                </c:pt>
                <c:pt idx="4">
                  <c:v>10.5</c:v>
                </c:pt>
                <c:pt idx="5">
                  <c:v>14.6</c:v>
                </c:pt>
                <c:pt idx="6">
                  <c:v>18.03</c:v>
                </c:pt>
                <c:pt idx="7">
                  <c:v>26.14</c:v>
                </c:pt>
                <c:pt idx="8">
                  <c:v>15</c:v>
                </c:pt>
                <c:pt idx="9">
                  <c:v>16.43</c:v>
                </c:pt>
                <c:pt idx="10">
                  <c:v>7.4</c:v>
                </c:pt>
                <c:pt idx="11">
                  <c:v>3.87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B0E-4BE5-8823-C7D904B2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87674"/>
        <c:axId val="42459699"/>
      </c:barChart>
      <c:catAx>
        <c:axId val="6238767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anchor="b" anchorCtr="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2459699"/>
        <c:crosses val="autoZero"/>
        <c:auto val="1"/>
        <c:lblAlgn val="ctr"/>
        <c:lblOffset val="100"/>
        <c:noMultiLvlLbl val="0"/>
      </c:catAx>
      <c:valAx>
        <c:axId val="4245969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2387674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 TEMPERATURES MÍNIMES ABSOLUTES MENSUALS
PRATS DE LLUÇANÈS
1947-2022
</a:t>
            </a:r>
          </a:p>
        </c:rich>
      </c:tx>
      <c:layout>
        <c:manualLayout>
          <c:xMode val="edge"/>
          <c:yMode val="edge"/>
          <c:x val="0.30716552530482699"/>
          <c:y val="1.98578798792952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'MÍNIMES ABSOLUTES'!$A$80:$A$80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'MÍNIMES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ABSOLUTES'!$B$80:$M$80</c:f>
              <c:numCache>
                <c:formatCode>0.00</c:formatCode>
                <c:ptCount val="12"/>
                <c:pt idx="0">
                  <c:v>-20</c:v>
                </c:pt>
                <c:pt idx="1">
                  <c:v>-16</c:v>
                </c:pt>
                <c:pt idx="2">
                  <c:v>-13</c:v>
                </c:pt>
                <c:pt idx="3">
                  <c:v>-6</c:v>
                </c:pt>
                <c:pt idx="4">
                  <c:v>-6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-1</c:v>
                </c:pt>
                <c:pt idx="9">
                  <c:v>-5</c:v>
                </c:pt>
                <c:pt idx="10">
                  <c:v>-12</c:v>
                </c:pt>
                <c:pt idx="11">
                  <c:v>-16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2-4D0E-B42F-F1B827AC2A41}"/>
            </c:ext>
          </c:extLst>
        </c:ser>
        <c:ser>
          <c:idx val="1"/>
          <c:order val="1"/>
          <c:tx>
            <c:strRef>
              <c:f>'MÍNIMES ABSOLUTES'!$A$81:$A$81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'MÍNIMES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ABSOLUTES'!$B$81:$M$81</c:f>
              <c:numCache>
                <c:formatCode>0.00</c:formatCode>
                <c:ptCount val="12"/>
                <c:pt idx="0">
                  <c:v>0</c:v>
                </c:pt>
                <c:pt idx="1">
                  <c:v>-1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12</c:v>
                </c:pt>
                <c:pt idx="9">
                  <c:v>8.5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2-4D0E-B42F-F1B827AC2A41}"/>
            </c:ext>
          </c:extLst>
        </c:ser>
        <c:ser>
          <c:idx val="2"/>
          <c:order val="2"/>
          <c:tx>
            <c:strRef>
              <c:f>'MÍNIMES ABSOLUTES'!$A$79:$A$79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'MÍNIMES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ABSOLUTES'!$B$79:$M$79</c:f>
              <c:numCache>
                <c:formatCode>0.00</c:formatCode>
                <c:ptCount val="12"/>
                <c:pt idx="0">
                  <c:v>-6.927777777777778</c:v>
                </c:pt>
                <c:pt idx="1">
                  <c:v>-6.3666666666666671</c:v>
                </c:pt>
                <c:pt idx="2">
                  <c:v>-4.387323943661972</c:v>
                </c:pt>
                <c:pt idx="3">
                  <c:v>-1.7985714285714287</c:v>
                </c:pt>
                <c:pt idx="4">
                  <c:v>1.808695652173913</c:v>
                </c:pt>
                <c:pt idx="5">
                  <c:v>6.444285714285714</c:v>
                </c:pt>
                <c:pt idx="6">
                  <c:v>9.6159420289855078</c:v>
                </c:pt>
                <c:pt idx="7">
                  <c:v>9.944285714285714</c:v>
                </c:pt>
                <c:pt idx="8">
                  <c:v>6.0357142857142856</c:v>
                </c:pt>
                <c:pt idx="9">
                  <c:v>1.1485714285714288</c:v>
                </c:pt>
                <c:pt idx="10">
                  <c:v>-3.535714285714286</c:v>
                </c:pt>
                <c:pt idx="11">
                  <c:v>-5.9408450704225357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2-4D0E-B42F-F1B827AC2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04594"/>
        <c:axId val="81171663"/>
      </c:barChart>
      <c:catAx>
        <c:axId val="46204594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1171663"/>
        <c:crosses val="autoZero"/>
        <c:auto val="1"/>
        <c:lblAlgn val="ctr"/>
        <c:lblOffset val="100"/>
        <c:noMultiLvlLbl val="0"/>
      </c:catAx>
      <c:valAx>
        <c:axId val="8117166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6204594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41693155638506"/>
          <c:y val="0.261472785485592"/>
          <c:w val="0.34149897929425499"/>
          <c:h val="6.1420531729089803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ANUAL MÍNIMES ABSOLUTES
PRATS  DE LLUÇANÈS
1947-2022</a:t>
            </a:r>
          </a:p>
        </c:rich>
      </c:tx>
      <c:layout>
        <c:manualLayout>
          <c:xMode val="edge"/>
          <c:yMode val="edge"/>
          <c:x val="0.35065297466235101"/>
          <c:y val="1.20341081006739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'MÍNIMES ABSOLUTES'!$N$5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FFC000"/>
            </a:solidFill>
            <a:ln w="38160">
              <a:noFill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'MÍNIMES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'MÍNIMES ABSOLUTES'!$N$6:$N$77</c:f>
              <c:numCache>
                <c:formatCode>0.00</c:formatCode>
                <c:ptCount val="72"/>
                <c:pt idx="0">
                  <c:v>12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13</c:v>
                </c:pt>
                <c:pt idx="5">
                  <c:v>12</c:v>
                </c:pt>
                <c:pt idx="6">
                  <c:v>13</c:v>
                </c:pt>
                <c:pt idx="7">
                  <c:v>9</c:v>
                </c:pt>
                <c:pt idx="8">
                  <c:v>13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10</c:v>
                </c:pt>
                <c:pt idx="13">
                  <c:v>12</c:v>
                </c:pt>
                <c:pt idx="18">
                  <c:v>9</c:v>
                </c:pt>
                <c:pt idx="19">
                  <c:v>10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5</c:v>
                </c:pt>
                <c:pt idx="27">
                  <c:v>6</c:v>
                </c:pt>
                <c:pt idx="28">
                  <c:v>9</c:v>
                </c:pt>
                <c:pt idx="29">
                  <c:v>9</c:v>
                </c:pt>
                <c:pt idx="30">
                  <c:v>8</c:v>
                </c:pt>
                <c:pt idx="31">
                  <c:v>15</c:v>
                </c:pt>
                <c:pt idx="32">
                  <c:v>9</c:v>
                </c:pt>
                <c:pt idx="33">
                  <c:v>7</c:v>
                </c:pt>
                <c:pt idx="34">
                  <c:v>12</c:v>
                </c:pt>
                <c:pt idx="35">
                  <c:v>8</c:v>
                </c:pt>
                <c:pt idx="36">
                  <c:v>10</c:v>
                </c:pt>
                <c:pt idx="37">
                  <c:v>10.5</c:v>
                </c:pt>
                <c:pt idx="38">
                  <c:v>13</c:v>
                </c:pt>
                <c:pt idx="39">
                  <c:v>12</c:v>
                </c:pt>
                <c:pt idx="40">
                  <c:v>12</c:v>
                </c:pt>
                <c:pt idx="41">
                  <c:v>10.5</c:v>
                </c:pt>
                <c:pt idx="42">
                  <c:v>6.5</c:v>
                </c:pt>
                <c:pt idx="43">
                  <c:v>13.5</c:v>
                </c:pt>
                <c:pt idx="44">
                  <c:v>8</c:v>
                </c:pt>
                <c:pt idx="45">
                  <c:v>7.5</c:v>
                </c:pt>
                <c:pt idx="46">
                  <c:v>8.5</c:v>
                </c:pt>
                <c:pt idx="47">
                  <c:v>11</c:v>
                </c:pt>
                <c:pt idx="48">
                  <c:v>13</c:v>
                </c:pt>
                <c:pt idx="49">
                  <c:v>9.5</c:v>
                </c:pt>
                <c:pt idx="50">
                  <c:v>13.5</c:v>
                </c:pt>
                <c:pt idx="51">
                  <c:v>9.5</c:v>
                </c:pt>
                <c:pt idx="52">
                  <c:v>12</c:v>
                </c:pt>
                <c:pt idx="53">
                  <c:v>11</c:v>
                </c:pt>
                <c:pt idx="54">
                  <c:v>12.5</c:v>
                </c:pt>
                <c:pt idx="55">
                  <c:v>14</c:v>
                </c:pt>
                <c:pt idx="56">
                  <c:v>7</c:v>
                </c:pt>
                <c:pt idx="57">
                  <c:v>12.5</c:v>
                </c:pt>
                <c:pt idx="58">
                  <c:v>14</c:v>
                </c:pt>
                <c:pt idx="59">
                  <c:v>10.5</c:v>
                </c:pt>
                <c:pt idx="60">
                  <c:v>8</c:v>
                </c:pt>
                <c:pt idx="61">
                  <c:v>10</c:v>
                </c:pt>
                <c:pt idx="62">
                  <c:v>13</c:v>
                </c:pt>
                <c:pt idx="63">
                  <c:v>12</c:v>
                </c:pt>
                <c:pt idx="64">
                  <c:v>14</c:v>
                </c:pt>
                <c:pt idx="65">
                  <c:v>13</c:v>
                </c:pt>
                <c:pt idx="66">
                  <c:v>10.199999999999999</c:v>
                </c:pt>
                <c:pt idx="67">
                  <c:v>12.4</c:v>
                </c:pt>
                <c:pt idx="68">
                  <c:v>11.4</c:v>
                </c:pt>
                <c:pt idx="69">
                  <c:v>12.4</c:v>
                </c:pt>
                <c:pt idx="70">
                  <c:v>11</c:v>
                </c:pt>
                <c:pt idx="71">
                  <c:v>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8-46A3-B371-C2FB247A91F7}"/>
            </c:ext>
          </c:extLst>
        </c:ser>
        <c:ser>
          <c:idx val="2"/>
          <c:order val="2"/>
          <c:tx>
            <c:strRef>
              <c:f>'MÍNIMES ABSOLUTES'!$O$5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0070C0"/>
            </a:solidFill>
            <a:ln w="38160">
              <a:noFill/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'MÍNIMES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'MÍNIMES ABSOLUTES'!$O$6:$O$77</c:f>
              <c:numCache>
                <c:formatCode>0.00</c:formatCode>
                <c:ptCount val="72"/>
                <c:pt idx="0">
                  <c:v>-11</c:v>
                </c:pt>
                <c:pt idx="1">
                  <c:v>-3</c:v>
                </c:pt>
                <c:pt idx="2">
                  <c:v>-4</c:v>
                </c:pt>
                <c:pt idx="3">
                  <c:v>-6</c:v>
                </c:pt>
                <c:pt idx="4">
                  <c:v>-4</c:v>
                </c:pt>
                <c:pt idx="5">
                  <c:v>-7</c:v>
                </c:pt>
                <c:pt idx="6">
                  <c:v>-6</c:v>
                </c:pt>
                <c:pt idx="7">
                  <c:v>-8.5</c:v>
                </c:pt>
                <c:pt idx="8">
                  <c:v>-5</c:v>
                </c:pt>
                <c:pt idx="9">
                  <c:v>-12.5</c:v>
                </c:pt>
                <c:pt idx="10">
                  <c:v>-7</c:v>
                </c:pt>
                <c:pt idx="11">
                  <c:v>-7.5</c:v>
                </c:pt>
                <c:pt idx="12">
                  <c:v>-6</c:v>
                </c:pt>
                <c:pt idx="13">
                  <c:v>-9</c:v>
                </c:pt>
                <c:pt idx="18">
                  <c:v>-9.5</c:v>
                </c:pt>
                <c:pt idx="19">
                  <c:v>-14</c:v>
                </c:pt>
                <c:pt idx="20">
                  <c:v>-16</c:v>
                </c:pt>
                <c:pt idx="21">
                  <c:v>-7</c:v>
                </c:pt>
                <c:pt idx="22">
                  <c:v>-8</c:v>
                </c:pt>
                <c:pt idx="23">
                  <c:v>-8</c:v>
                </c:pt>
                <c:pt idx="24">
                  <c:v>-10</c:v>
                </c:pt>
                <c:pt idx="25">
                  <c:v>-13</c:v>
                </c:pt>
                <c:pt idx="26">
                  <c:v>-9</c:v>
                </c:pt>
                <c:pt idx="27">
                  <c:v>-12</c:v>
                </c:pt>
                <c:pt idx="28">
                  <c:v>-13</c:v>
                </c:pt>
                <c:pt idx="29">
                  <c:v>-12.5</c:v>
                </c:pt>
                <c:pt idx="30">
                  <c:v>-13</c:v>
                </c:pt>
                <c:pt idx="31">
                  <c:v>-7</c:v>
                </c:pt>
                <c:pt idx="32">
                  <c:v>-13</c:v>
                </c:pt>
                <c:pt idx="33">
                  <c:v>-10</c:v>
                </c:pt>
                <c:pt idx="34">
                  <c:v>-20</c:v>
                </c:pt>
                <c:pt idx="35">
                  <c:v>-12</c:v>
                </c:pt>
                <c:pt idx="36">
                  <c:v>-15</c:v>
                </c:pt>
                <c:pt idx="37">
                  <c:v>-10.5</c:v>
                </c:pt>
                <c:pt idx="38">
                  <c:v>-6.5</c:v>
                </c:pt>
                <c:pt idx="39">
                  <c:v>-9.5</c:v>
                </c:pt>
                <c:pt idx="40">
                  <c:v>-12</c:v>
                </c:pt>
                <c:pt idx="41">
                  <c:v>-5</c:v>
                </c:pt>
                <c:pt idx="42">
                  <c:v>-7.5</c:v>
                </c:pt>
                <c:pt idx="43">
                  <c:v>-7</c:v>
                </c:pt>
                <c:pt idx="44">
                  <c:v>-7.5</c:v>
                </c:pt>
                <c:pt idx="45">
                  <c:v>-7.5</c:v>
                </c:pt>
                <c:pt idx="46">
                  <c:v>-4.5</c:v>
                </c:pt>
                <c:pt idx="47">
                  <c:v>-6.5</c:v>
                </c:pt>
                <c:pt idx="48">
                  <c:v>-10</c:v>
                </c:pt>
                <c:pt idx="49">
                  <c:v>-6.5</c:v>
                </c:pt>
                <c:pt idx="50">
                  <c:v>-13.5</c:v>
                </c:pt>
                <c:pt idx="51">
                  <c:v>-4.5</c:v>
                </c:pt>
                <c:pt idx="52">
                  <c:v>-8.5</c:v>
                </c:pt>
                <c:pt idx="53">
                  <c:v>-7</c:v>
                </c:pt>
                <c:pt idx="54">
                  <c:v>-12</c:v>
                </c:pt>
                <c:pt idx="55">
                  <c:v>-7</c:v>
                </c:pt>
                <c:pt idx="56">
                  <c:v>-8.5</c:v>
                </c:pt>
                <c:pt idx="57">
                  <c:v>-7.5</c:v>
                </c:pt>
                <c:pt idx="58">
                  <c:v>-11.5</c:v>
                </c:pt>
                <c:pt idx="59">
                  <c:v>-13</c:v>
                </c:pt>
                <c:pt idx="60">
                  <c:v>-10</c:v>
                </c:pt>
                <c:pt idx="61">
                  <c:v>-11</c:v>
                </c:pt>
                <c:pt idx="62">
                  <c:v>-7</c:v>
                </c:pt>
                <c:pt idx="63">
                  <c:v>-5</c:v>
                </c:pt>
                <c:pt idx="64">
                  <c:v>-7.5</c:v>
                </c:pt>
                <c:pt idx="65">
                  <c:v>-7.5</c:v>
                </c:pt>
                <c:pt idx="66">
                  <c:v>-8.1999999999999993</c:v>
                </c:pt>
                <c:pt idx="67">
                  <c:v>-10.1</c:v>
                </c:pt>
                <c:pt idx="68">
                  <c:v>-7.5</c:v>
                </c:pt>
                <c:pt idx="69">
                  <c:v>-5.6</c:v>
                </c:pt>
                <c:pt idx="70">
                  <c:v>-7.8</c:v>
                </c:pt>
                <c:pt idx="71">
                  <c:v>-6.2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8-46A3-B371-C2FB247A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9171"/>
        <c:axId val="73183692"/>
      </c:barChart>
      <c:lineChart>
        <c:grouping val="standard"/>
        <c:varyColors val="0"/>
        <c:ser>
          <c:idx val="0"/>
          <c:order val="0"/>
          <c:tx>
            <c:strRef>
              <c:f>'MÍNIMES ABSOLUTES'!$P$5</c:f>
              <c:strCache>
                <c:ptCount val="1"/>
                <c:pt idx="0">
                  <c:v>MITJANA </c:v>
                </c:pt>
              </c:strCache>
            </c:strRef>
          </c:tx>
          <c:spPr>
            <a:ln w="38160">
              <a:solidFill>
                <a:srgbClr val="4F81BD"/>
              </a:solidFill>
              <a:round/>
            </a:ln>
          </c:spPr>
          <c:marker>
            <c:symbol val="square"/>
            <c:size val="5"/>
            <c:spPr>
              <a:solidFill>
                <a:srgbClr val="4F81BD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8160">
                <a:solidFill>
                  <a:srgbClr val="7030A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'MÍNIMES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'MÍNIMES ABSOLUTES'!$P$6:$P$77</c:f>
              <c:numCache>
                <c:formatCode>0.00</c:formatCode>
                <c:ptCount val="72"/>
                <c:pt idx="0">
                  <c:v>2.8181818181818183</c:v>
                </c:pt>
                <c:pt idx="1">
                  <c:v>4.3636363636363633</c:v>
                </c:pt>
                <c:pt idx="2">
                  <c:v>3.9166666666666665</c:v>
                </c:pt>
                <c:pt idx="3">
                  <c:v>3.1666666666666665</c:v>
                </c:pt>
                <c:pt idx="4">
                  <c:v>3</c:v>
                </c:pt>
                <c:pt idx="5">
                  <c:v>2.5</c:v>
                </c:pt>
                <c:pt idx="6">
                  <c:v>2.4583333333333335</c:v>
                </c:pt>
                <c:pt idx="7">
                  <c:v>0.83333333333333337</c:v>
                </c:pt>
                <c:pt idx="8">
                  <c:v>2.3333333333333335</c:v>
                </c:pt>
                <c:pt idx="9">
                  <c:v>0.625</c:v>
                </c:pt>
                <c:pt idx="10">
                  <c:v>1.625</c:v>
                </c:pt>
                <c:pt idx="11">
                  <c:v>1.7916666666666667</c:v>
                </c:pt>
                <c:pt idx="12">
                  <c:v>2</c:v>
                </c:pt>
                <c:pt idx="13">
                  <c:v>2.5833333333333335</c:v>
                </c:pt>
                <c:pt idx="18">
                  <c:v>-1</c:v>
                </c:pt>
                <c:pt idx="19">
                  <c:v>-1.7083333333333333</c:v>
                </c:pt>
                <c:pt idx="20">
                  <c:v>-0.29166666666666669</c:v>
                </c:pt>
                <c:pt idx="21">
                  <c:v>-0.16666666666666666</c:v>
                </c:pt>
                <c:pt idx="22">
                  <c:v>-1.4583333333333333</c:v>
                </c:pt>
                <c:pt idx="23">
                  <c:v>-1.5</c:v>
                </c:pt>
                <c:pt idx="24">
                  <c:v>-2.25</c:v>
                </c:pt>
                <c:pt idx="25">
                  <c:v>-2.8333333333333335</c:v>
                </c:pt>
                <c:pt idx="26">
                  <c:v>-2.0833333333333335</c:v>
                </c:pt>
                <c:pt idx="27">
                  <c:v>-2.8333333333333335</c:v>
                </c:pt>
                <c:pt idx="28">
                  <c:v>-2.5</c:v>
                </c:pt>
                <c:pt idx="29">
                  <c:v>-1.8333333333333333</c:v>
                </c:pt>
                <c:pt idx="30">
                  <c:v>-2.5</c:v>
                </c:pt>
                <c:pt idx="31">
                  <c:v>0.5</c:v>
                </c:pt>
                <c:pt idx="32">
                  <c:v>-1.3333333333333333</c:v>
                </c:pt>
                <c:pt idx="33">
                  <c:v>-3.4166666666666665</c:v>
                </c:pt>
                <c:pt idx="34">
                  <c:v>-1.0833333333333333</c:v>
                </c:pt>
                <c:pt idx="35">
                  <c:v>-1</c:v>
                </c:pt>
                <c:pt idx="36">
                  <c:v>-1.375</c:v>
                </c:pt>
                <c:pt idx="37">
                  <c:v>-0.58333333333333337</c:v>
                </c:pt>
                <c:pt idx="38">
                  <c:v>0.625</c:v>
                </c:pt>
                <c:pt idx="39">
                  <c:v>0.41666666666666669</c:v>
                </c:pt>
                <c:pt idx="40">
                  <c:v>-0.16666666666666666</c:v>
                </c:pt>
                <c:pt idx="41">
                  <c:v>1.2916666666666667</c:v>
                </c:pt>
                <c:pt idx="42">
                  <c:v>-0.375</c:v>
                </c:pt>
                <c:pt idx="43">
                  <c:v>1.9166666666666667</c:v>
                </c:pt>
                <c:pt idx="44">
                  <c:v>0.66666666666666663</c:v>
                </c:pt>
                <c:pt idx="45">
                  <c:v>0.66666666666666663</c:v>
                </c:pt>
                <c:pt idx="46">
                  <c:v>1.7916666666666667</c:v>
                </c:pt>
                <c:pt idx="47">
                  <c:v>0.625</c:v>
                </c:pt>
                <c:pt idx="48">
                  <c:v>1.1666666666666667</c:v>
                </c:pt>
                <c:pt idx="49">
                  <c:v>1.7916666666666667</c:v>
                </c:pt>
                <c:pt idx="50">
                  <c:v>0.875</c:v>
                </c:pt>
                <c:pt idx="51">
                  <c:v>1.3333333333333333</c:v>
                </c:pt>
                <c:pt idx="52">
                  <c:v>1.625</c:v>
                </c:pt>
                <c:pt idx="53">
                  <c:v>0.83333333333333337</c:v>
                </c:pt>
                <c:pt idx="54">
                  <c:v>-0.16666666666666666</c:v>
                </c:pt>
                <c:pt idx="55">
                  <c:v>2.2083333333333335</c:v>
                </c:pt>
                <c:pt idx="56">
                  <c:v>-1</c:v>
                </c:pt>
                <c:pt idx="57">
                  <c:v>1.2916666666666667</c:v>
                </c:pt>
                <c:pt idx="58">
                  <c:v>0.66666666666666663</c:v>
                </c:pt>
                <c:pt idx="59">
                  <c:v>-1.125</c:v>
                </c:pt>
                <c:pt idx="60">
                  <c:v>0.875</c:v>
                </c:pt>
                <c:pt idx="61">
                  <c:v>-0.13333333333333344</c:v>
                </c:pt>
                <c:pt idx="62">
                  <c:v>1</c:v>
                </c:pt>
                <c:pt idx="63">
                  <c:v>2.2916666666666665</c:v>
                </c:pt>
                <c:pt idx="64">
                  <c:v>1.75</c:v>
                </c:pt>
                <c:pt idx="65">
                  <c:v>1.7083333333333333</c:v>
                </c:pt>
                <c:pt idx="66">
                  <c:v>0.66666666666666641</c:v>
                </c:pt>
                <c:pt idx="67">
                  <c:v>1.0083333333333331</c:v>
                </c:pt>
                <c:pt idx="68">
                  <c:v>1.45</c:v>
                </c:pt>
                <c:pt idx="69">
                  <c:v>1.7500000000000007</c:v>
                </c:pt>
                <c:pt idx="70">
                  <c:v>1.7666666666666668</c:v>
                </c:pt>
                <c:pt idx="71">
                  <c:v>2.8000000000000003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8-46A3-B371-C2FB247A9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5989171"/>
        <c:axId val="73183692"/>
      </c:lineChart>
      <c:catAx>
        <c:axId val="3598917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73183692"/>
        <c:crosses val="autoZero"/>
        <c:auto val="1"/>
        <c:lblAlgn val="ctr"/>
        <c:lblOffset val="100"/>
        <c:noMultiLvlLbl val="0"/>
      </c:catAx>
      <c:valAx>
        <c:axId val="731836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5989171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MÍNIMES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IGUALS O INFERIORS A ZERO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 PRATS DE LLUÇANÈS
1947-2022</a:t>
            </a:r>
          </a:p>
        </c:rich>
      </c:tx>
      <c:layout>
        <c:manualLayout>
          <c:xMode val="edge"/>
          <c:yMode val="edge"/>
          <c:x val="0.33240185921032317"/>
          <c:y val="8.2609670009524353E-3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AMB MÍNIMES INFERIORS A ZE'!$N$5</c:f>
              <c:strCache>
                <c:ptCount val="1"/>
                <c:pt idx="0">
                  <c:v>ACUMULADA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6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00B05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NEU A TERRA'!$A$6:$A$95</c:f>
              <c:numCache>
                <c:formatCode>General</c:formatCode>
                <c:ptCount val="90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1939</c:v>
                </c:pt>
                <c:pt idx="7">
                  <c:v>1940</c:v>
                </c:pt>
                <c:pt idx="8">
                  <c:v>1941</c:v>
                </c:pt>
                <c:pt idx="9">
                  <c:v>1942</c:v>
                </c:pt>
                <c:pt idx="10">
                  <c:v>1943</c:v>
                </c:pt>
                <c:pt idx="11">
                  <c:v>1944</c:v>
                </c:pt>
                <c:pt idx="12">
                  <c:v>1945</c:v>
                </c:pt>
                <c:pt idx="13">
                  <c:v>1946</c:v>
                </c:pt>
                <c:pt idx="14">
                  <c:v>1947</c:v>
                </c:pt>
                <c:pt idx="15">
                  <c:v>1948</c:v>
                </c:pt>
                <c:pt idx="16">
                  <c:v>1949</c:v>
                </c:pt>
                <c:pt idx="17">
                  <c:v>1950</c:v>
                </c:pt>
                <c:pt idx="18">
                  <c:v>1951</c:v>
                </c:pt>
                <c:pt idx="19">
                  <c:v>1952</c:v>
                </c:pt>
                <c:pt idx="20">
                  <c:v>1953</c:v>
                </c:pt>
                <c:pt idx="21">
                  <c:v>1954</c:v>
                </c:pt>
                <c:pt idx="22">
                  <c:v>1955</c:v>
                </c:pt>
                <c:pt idx="23">
                  <c:v>1956</c:v>
                </c:pt>
                <c:pt idx="24">
                  <c:v>1957</c:v>
                </c:pt>
                <c:pt idx="25">
                  <c:v>1958</c:v>
                </c:pt>
                <c:pt idx="26">
                  <c:v>1959</c:v>
                </c:pt>
                <c:pt idx="27">
                  <c:v>1960</c:v>
                </c:pt>
                <c:pt idx="28">
                  <c:v>1961</c:v>
                </c:pt>
                <c:pt idx="29">
                  <c:v>1962</c:v>
                </c:pt>
                <c:pt idx="30">
                  <c:v>1963</c:v>
                </c:pt>
                <c:pt idx="31">
                  <c:v>1964</c:v>
                </c:pt>
                <c:pt idx="32">
                  <c:v>1965</c:v>
                </c:pt>
                <c:pt idx="33">
                  <c:v>1966</c:v>
                </c:pt>
                <c:pt idx="34">
                  <c:v>1967</c:v>
                </c:pt>
                <c:pt idx="35">
                  <c:v>1968</c:v>
                </c:pt>
                <c:pt idx="36">
                  <c:v>1969</c:v>
                </c:pt>
                <c:pt idx="37">
                  <c:v>1970</c:v>
                </c:pt>
                <c:pt idx="38">
                  <c:v>1971</c:v>
                </c:pt>
                <c:pt idx="39">
                  <c:v>1972</c:v>
                </c:pt>
                <c:pt idx="40">
                  <c:v>1973</c:v>
                </c:pt>
                <c:pt idx="41">
                  <c:v>1974</c:v>
                </c:pt>
                <c:pt idx="42">
                  <c:v>1975</c:v>
                </c:pt>
                <c:pt idx="43">
                  <c:v>1976</c:v>
                </c:pt>
                <c:pt idx="44">
                  <c:v>1977</c:v>
                </c:pt>
                <c:pt idx="45">
                  <c:v>1978</c:v>
                </c:pt>
                <c:pt idx="46">
                  <c:v>1979</c:v>
                </c:pt>
                <c:pt idx="47">
                  <c:v>1980</c:v>
                </c:pt>
                <c:pt idx="48">
                  <c:v>1981</c:v>
                </c:pt>
                <c:pt idx="49">
                  <c:v>1982</c:v>
                </c:pt>
                <c:pt idx="50">
                  <c:v>1983</c:v>
                </c:pt>
                <c:pt idx="51">
                  <c:v>1984</c:v>
                </c:pt>
                <c:pt idx="52">
                  <c:v>1985</c:v>
                </c:pt>
                <c:pt idx="53">
                  <c:v>1986</c:v>
                </c:pt>
                <c:pt idx="54">
                  <c:v>1987</c:v>
                </c:pt>
                <c:pt idx="55">
                  <c:v>1988</c:v>
                </c:pt>
                <c:pt idx="56">
                  <c:v>1989</c:v>
                </c:pt>
                <c:pt idx="57">
                  <c:v>1990</c:v>
                </c:pt>
                <c:pt idx="58">
                  <c:v>1991</c:v>
                </c:pt>
                <c:pt idx="59">
                  <c:v>1992</c:v>
                </c:pt>
                <c:pt idx="60">
                  <c:v>1993</c:v>
                </c:pt>
                <c:pt idx="61">
                  <c:v>1994</c:v>
                </c:pt>
                <c:pt idx="62">
                  <c:v>1995</c:v>
                </c:pt>
                <c:pt idx="63">
                  <c:v>1996</c:v>
                </c:pt>
                <c:pt idx="64">
                  <c:v>1997</c:v>
                </c:pt>
                <c:pt idx="65">
                  <c:v>1998</c:v>
                </c:pt>
                <c:pt idx="66">
                  <c:v>1999</c:v>
                </c:pt>
                <c:pt idx="67">
                  <c:v>2000</c:v>
                </c:pt>
                <c:pt idx="68">
                  <c:v>2001</c:v>
                </c:pt>
                <c:pt idx="69">
                  <c:v>2002</c:v>
                </c:pt>
                <c:pt idx="70">
                  <c:v>2003</c:v>
                </c:pt>
                <c:pt idx="71">
                  <c:v>2004</c:v>
                </c:pt>
                <c:pt idx="72">
                  <c:v>2005</c:v>
                </c:pt>
                <c:pt idx="73">
                  <c:v>2006</c:v>
                </c:pt>
                <c:pt idx="74">
                  <c:v>2007</c:v>
                </c:pt>
                <c:pt idx="75">
                  <c:v>2008</c:v>
                </c:pt>
                <c:pt idx="76">
                  <c:v>2009</c:v>
                </c:pt>
                <c:pt idx="77">
                  <c:v>2010</c:v>
                </c:pt>
                <c:pt idx="78">
                  <c:v>2011</c:v>
                </c:pt>
                <c:pt idx="79">
                  <c:v>2012</c:v>
                </c:pt>
                <c:pt idx="80">
                  <c:v>2013</c:v>
                </c:pt>
                <c:pt idx="81">
                  <c:v>2014</c:v>
                </c:pt>
                <c:pt idx="82">
                  <c:v>2015</c:v>
                </c:pt>
                <c:pt idx="83">
                  <c:v>2016</c:v>
                </c:pt>
                <c:pt idx="84">
                  <c:v>2017</c:v>
                </c:pt>
                <c:pt idx="85">
                  <c:v>2018</c:v>
                </c:pt>
                <c:pt idx="86">
                  <c:v>2019</c:v>
                </c:pt>
                <c:pt idx="87">
                  <c:v>2020</c:v>
                </c:pt>
                <c:pt idx="88">
                  <c:v>2021</c:v>
                </c:pt>
                <c:pt idx="89">
                  <c:v>2022</c:v>
                </c:pt>
              </c:numCache>
            </c:numRef>
          </c:cat>
          <c:val>
            <c:numRef>
              <c:f>'DIES AMB MÍNIMES INFERIORS A ZE'!$N$6:$N$77</c:f>
              <c:numCache>
                <c:formatCode>General</c:formatCode>
                <c:ptCount val="72"/>
                <c:pt idx="1">
                  <c:v>28</c:v>
                </c:pt>
                <c:pt idx="2">
                  <c:v>11</c:v>
                </c:pt>
                <c:pt idx="3">
                  <c:v>20</c:v>
                </c:pt>
                <c:pt idx="4">
                  <c:v>27</c:v>
                </c:pt>
                <c:pt idx="5">
                  <c:v>22</c:v>
                </c:pt>
                <c:pt idx="6">
                  <c:v>54</c:v>
                </c:pt>
                <c:pt idx="7">
                  <c:v>55</c:v>
                </c:pt>
                <c:pt idx="8">
                  <c:v>61</c:v>
                </c:pt>
                <c:pt idx="9">
                  <c:v>38</c:v>
                </c:pt>
                <c:pt idx="10">
                  <c:v>66</c:v>
                </c:pt>
                <c:pt idx="11">
                  <c:v>62</c:v>
                </c:pt>
                <c:pt idx="12">
                  <c:v>47</c:v>
                </c:pt>
                <c:pt idx="13">
                  <c:v>46</c:v>
                </c:pt>
                <c:pt idx="14">
                  <c:v>45</c:v>
                </c:pt>
                <c:pt idx="18">
                  <c:v>77</c:v>
                </c:pt>
                <c:pt idx="19">
                  <c:v>81</c:v>
                </c:pt>
                <c:pt idx="20">
                  <c:v>95</c:v>
                </c:pt>
                <c:pt idx="21">
                  <c:v>47</c:v>
                </c:pt>
                <c:pt idx="22">
                  <c:v>120</c:v>
                </c:pt>
                <c:pt idx="23">
                  <c:v>109</c:v>
                </c:pt>
                <c:pt idx="24">
                  <c:v>124</c:v>
                </c:pt>
                <c:pt idx="25">
                  <c:v>123</c:v>
                </c:pt>
                <c:pt idx="26">
                  <c:v>83</c:v>
                </c:pt>
                <c:pt idx="27">
                  <c:v>99</c:v>
                </c:pt>
                <c:pt idx="28">
                  <c:v>101</c:v>
                </c:pt>
                <c:pt idx="29">
                  <c:v>121</c:v>
                </c:pt>
                <c:pt idx="30">
                  <c:v>100</c:v>
                </c:pt>
                <c:pt idx="31">
                  <c:v>80</c:v>
                </c:pt>
                <c:pt idx="32">
                  <c:v>101</c:v>
                </c:pt>
                <c:pt idx="33">
                  <c:v>110</c:v>
                </c:pt>
                <c:pt idx="34">
                  <c:v>105</c:v>
                </c:pt>
                <c:pt idx="35">
                  <c:v>111</c:v>
                </c:pt>
                <c:pt idx="36">
                  <c:v>80</c:v>
                </c:pt>
                <c:pt idx="37">
                  <c:v>90</c:v>
                </c:pt>
                <c:pt idx="38">
                  <c:v>74</c:v>
                </c:pt>
                <c:pt idx="39">
                  <c:v>89</c:v>
                </c:pt>
                <c:pt idx="40">
                  <c:v>74</c:v>
                </c:pt>
                <c:pt idx="41">
                  <c:v>60</c:v>
                </c:pt>
                <c:pt idx="42">
                  <c:v>74</c:v>
                </c:pt>
                <c:pt idx="43">
                  <c:v>46</c:v>
                </c:pt>
                <c:pt idx="44">
                  <c:v>48</c:v>
                </c:pt>
                <c:pt idx="45">
                  <c:v>39</c:v>
                </c:pt>
                <c:pt idx="46">
                  <c:v>32</c:v>
                </c:pt>
                <c:pt idx="47">
                  <c:v>59</c:v>
                </c:pt>
                <c:pt idx="48">
                  <c:v>80</c:v>
                </c:pt>
                <c:pt idx="49">
                  <c:v>58</c:v>
                </c:pt>
                <c:pt idx="50">
                  <c:v>60</c:v>
                </c:pt>
                <c:pt idx="51">
                  <c:v>36</c:v>
                </c:pt>
                <c:pt idx="52">
                  <c:v>57</c:v>
                </c:pt>
                <c:pt idx="53">
                  <c:v>68</c:v>
                </c:pt>
                <c:pt idx="54">
                  <c:v>94</c:v>
                </c:pt>
                <c:pt idx="55">
                  <c:v>56</c:v>
                </c:pt>
                <c:pt idx="56">
                  <c:v>82</c:v>
                </c:pt>
                <c:pt idx="57">
                  <c:v>64</c:v>
                </c:pt>
                <c:pt idx="58">
                  <c:v>54</c:v>
                </c:pt>
                <c:pt idx="59">
                  <c:v>75</c:v>
                </c:pt>
                <c:pt idx="60">
                  <c:v>46</c:v>
                </c:pt>
                <c:pt idx="61">
                  <c:v>87</c:v>
                </c:pt>
                <c:pt idx="62">
                  <c:v>76</c:v>
                </c:pt>
                <c:pt idx="63">
                  <c:v>46</c:v>
                </c:pt>
                <c:pt idx="64">
                  <c:v>71</c:v>
                </c:pt>
                <c:pt idx="65">
                  <c:v>42</c:v>
                </c:pt>
                <c:pt idx="66">
                  <c:v>90</c:v>
                </c:pt>
                <c:pt idx="67">
                  <c:v>47</c:v>
                </c:pt>
                <c:pt idx="68">
                  <c:v>54</c:v>
                </c:pt>
                <c:pt idx="69">
                  <c:v>47</c:v>
                </c:pt>
                <c:pt idx="70">
                  <c:v>59</c:v>
                </c:pt>
                <c:pt idx="71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A5-4197-B3B0-E11E19DC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9703"/>
        <c:axId val="63471664"/>
      </c:barChart>
      <c:lineChart>
        <c:grouping val="standard"/>
        <c:varyColors val="0"/>
        <c:ser>
          <c:idx val="2"/>
          <c:order val="1"/>
          <c:tx>
            <c:strRef>
              <c:f>'DIES AMB MÍNIMES INFERIORS A ZE'!$O$5</c:f>
              <c:strCache>
                <c:ptCount val="1"/>
                <c:pt idx="0">
                  <c:v>MITJ. MENSUAL</c:v>
                </c:pt>
              </c:strCache>
            </c:strRef>
          </c:tx>
          <c:spPr>
            <a:ln w="25560">
              <a:solidFill>
                <a:srgbClr val="984807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'DIES AMB MÍNIMES INFERIORS A ZE'!$A$6:$A$77</c:f>
              <c:numCache>
                <c:formatCode>General</c:formatCode>
                <c:ptCount val="72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'DIES AMB MÍNIMES INFERIORS A ZE'!$O$6:$O$77</c:f>
              <c:numCache>
                <c:formatCode>0.00</c:formatCode>
                <c:ptCount val="72"/>
                <c:pt idx="0">
                  <c:v>2.1428571428571428</c:v>
                </c:pt>
                <c:pt idx="1">
                  <c:v>2.3333333333333335</c:v>
                </c:pt>
                <c:pt idx="2">
                  <c:v>0.91666666666666663</c:v>
                </c:pt>
                <c:pt idx="3">
                  <c:v>1.6666666666666667</c:v>
                </c:pt>
                <c:pt idx="4">
                  <c:v>2.25</c:v>
                </c:pt>
                <c:pt idx="5">
                  <c:v>1.8333333333333333</c:v>
                </c:pt>
                <c:pt idx="6">
                  <c:v>4.5</c:v>
                </c:pt>
                <c:pt idx="7">
                  <c:v>4.583333333333333</c:v>
                </c:pt>
                <c:pt idx="8">
                  <c:v>5.083333333333333</c:v>
                </c:pt>
                <c:pt idx="9">
                  <c:v>3.1666666666666665</c:v>
                </c:pt>
                <c:pt idx="10">
                  <c:v>5.5</c:v>
                </c:pt>
                <c:pt idx="11">
                  <c:v>5.166666666666667</c:v>
                </c:pt>
                <c:pt idx="12">
                  <c:v>3.9166666666666665</c:v>
                </c:pt>
                <c:pt idx="13">
                  <c:v>3.8333333333333335</c:v>
                </c:pt>
                <c:pt idx="14">
                  <c:v>3.75</c:v>
                </c:pt>
                <c:pt idx="18">
                  <c:v>6.416666666666667</c:v>
                </c:pt>
                <c:pt idx="19">
                  <c:v>6.75</c:v>
                </c:pt>
                <c:pt idx="20">
                  <c:v>7.916666666666667</c:v>
                </c:pt>
                <c:pt idx="21">
                  <c:v>3.9166666666666665</c:v>
                </c:pt>
                <c:pt idx="22">
                  <c:v>10</c:v>
                </c:pt>
                <c:pt idx="23">
                  <c:v>9.0833333333333339</c:v>
                </c:pt>
                <c:pt idx="24">
                  <c:v>10.333333333333334</c:v>
                </c:pt>
                <c:pt idx="25">
                  <c:v>10.25</c:v>
                </c:pt>
                <c:pt idx="26">
                  <c:v>6.916666666666667</c:v>
                </c:pt>
                <c:pt idx="27">
                  <c:v>8.25</c:v>
                </c:pt>
                <c:pt idx="28">
                  <c:v>8.4166666666666661</c:v>
                </c:pt>
                <c:pt idx="29">
                  <c:v>10.083333333333334</c:v>
                </c:pt>
                <c:pt idx="30">
                  <c:v>8.3333333333333339</c:v>
                </c:pt>
                <c:pt idx="31">
                  <c:v>6.666666666666667</c:v>
                </c:pt>
                <c:pt idx="32">
                  <c:v>8.4166666666666661</c:v>
                </c:pt>
                <c:pt idx="33">
                  <c:v>9.1666666666666661</c:v>
                </c:pt>
                <c:pt idx="34">
                  <c:v>8.75</c:v>
                </c:pt>
                <c:pt idx="35">
                  <c:v>9.25</c:v>
                </c:pt>
                <c:pt idx="36">
                  <c:v>6.666666666666667</c:v>
                </c:pt>
                <c:pt idx="37">
                  <c:v>7.5</c:v>
                </c:pt>
                <c:pt idx="38">
                  <c:v>6.166666666666667</c:v>
                </c:pt>
                <c:pt idx="39">
                  <c:v>7.416666666666667</c:v>
                </c:pt>
                <c:pt idx="40">
                  <c:v>6.166666666666667</c:v>
                </c:pt>
                <c:pt idx="41">
                  <c:v>5</c:v>
                </c:pt>
                <c:pt idx="42">
                  <c:v>6.166666666666667</c:v>
                </c:pt>
                <c:pt idx="43">
                  <c:v>3.8333333333333335</c:v>
                </c:pt>
                <c:pt idx="44">
                  <c:v>4</c:v>
                </c:pt>
                <c:pt idx="45">
                  <c:v>3.25</c:v>
                </c:pt>
                <c:pt idx="46">
                  <c:v>2.6666666666666665</c:v>
                </c:pt>
                <c:pt idx="47">
                  <c:v>4.916666666666667</c:v>
                </c:pt>
                <c:pt idx="48">
                  <c:v>6.666666666666667</c:v>
                </c:pt>
                <c:pt idx="49">
                  <c:v>4.833333333333333</c:v>
                </c:pt>
                <c:pt idx="50">
                  <c:v>5</c:v>
                </c:pt>
                <c:pt idx="51">
                  <c:v>3</c:v>
                </c:pt>
                <c:pt idx="52">
                  <c:v>4.75</c:v>
                </c:pt>
                <c:pt idx="53">
                  <c:v>5.666666666666667</c:v>
                </c:pt>
                <c:pt idx="54">
                  <c:v>7.833333333333333</c:v>
                </c:pt>
                <c:pt idx="55">
                  <c:v>4.666666666666667</c:v>
                </c:pt>
                <c:pt idx="56">
                  <c:v>6.833333333333333</c:v>
                </c:pt>
                <c:pt idx="57">
                  <c:v>5.333333333333333</c:v>
                </c:pt>
                <c:pt idx="58">
                  <c:v>4.5</c:v>
                </c:pt>
                <c:pt idx="59">
                  <c:v>6.25</c:v>
                </c:pt>
                <c:pt idx="60">
                  <c:v>3.8333333333333335</c:v>
                </c:pt>
                <c:pt idx="61">
                  <c:v>7.25</c:v>
                </c:pt>
                <c:pt idx="62">
                  <c:v>6.333333333333333</c:v>
                </c:pt>
                <c:pt idx="63">
                  <c:v>3.8333333333333335</c:v>
                </c:pt>
                <c:pt idx="64">
                  <c:v>5.916666666666667</c:v>
                </c:pt>
                <c:pt idx="65">
                  <c:v>3.5</c:v>
                </c:pt>
                <c:pt idx="66">
                  <c:v>7.5</c:v>
                </c:pt>
                <c:pt idx="67">
                  <c:v>3.9166666666666665</c:v>
                </c:pt>
                <c:pt idx="68">
                  <c:v>4.5</c:v>
                </c:pt>
                <c:pt idx="69">
                  <c:v>3.9166666666666665</c:v>
                </c:pt>
                <c:pt idx="70">
                  <c:v>4.916666666666667</c:v>
                </c:pt>
                <c:pt idx="71">
                  <c:v>4.416666666666667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5-4197-B3B0-E11E19DC1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95899703"/>
        <c:axId val="63471664"/>
      </c:lineChart>
      <c:catAx>
        <c:axId val="958997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471664"/>
        <c:crosses val="autoZero"/>
        <c:auto val="1"/>
        <c:lblAlgn val="ctr"/>
        <c:lblOffset val="100"/>
        <c:noMultiLvlLbl val="0"/>
      </c:catAx>
      <c:valAx>
        <c:axId val="634716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58997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/>
              <a:t>PRECIPITACIÓ ESTACIONAL - PRIMAVERA
PRATS DE LLUÇANÈS
1933-2022</a:t>
            </a:r>
          </a:p>
        </c:rich>
      </c:tx>
      <c:layout>
        <c:manualLayout>
          <c:xMode val="edge"/>
          <c:yMode val="edge"/>
          <c:x val="0.37995429767083316"/>
          <c:y val="9.3576952732540488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7541893801736325E-2"/>
          <c:y val="0.18445758078459779"/>
          <c:w val="0.94077411321146298"/>
          <c:h val="0.673485826654793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'PRECIPITACIONS PRATS'!$C$305</c:f>
              <c:strCache>
                <c:ptCount val="1"/>
                <c:pt idx="0">
                  <c:v>PRIMAV.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'PRECIPITACIONS PRATS'!$A$318:$A$406</c:f>
              <c:numCache>
                <c:formatCode>General</c:formatCode>
                <c:ptCount val="89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</c:numCache>
            </c:numRef>
          </c:cat>
          <c:val>
            <c:numRef>
              <c:f>'PRECIPITACIONS PRATS'!$C$318:$C$406</c:f>
              <c:numCache>
                <c:formatCode>0.00</c:formatCode>
                <c:ptCount val="89"/>
                <c:pt idx="1">
                  <c:v>212.7</c:v>
                </c:pt>
                <c:pt idx="2">
                  <c:v>293.5</c:v>
                </c:pt>
                <c:pt idx="3">
                  <c:v>364.2</c:v>
                </c:pt>
                <c:pt idx="4">
                  <c:v>169</c:v>
                </c:pt>
                <c:pt idx="5">
                  <c:v>131.4</c:v>
                </c:pt>
                <c:pt idx="7">
                  <c:v>228.1</c:v>
                </c:pt>
                <c:pt idx="8">
                  <c:v>205.3</c:v>
                </c:pt>
                <c:pt idx="9">
                  <c:v>189.6</c:v>
                </c:pt>
                <c:pt idx="10">
                  <c:v>118.9</c:v>
                </c:pt>
                <c:pt idx="11">
                  <c:v>291.60000000000002</c:v>
                </c:pt>
                <c:pt idx="12">
                  <c:v>110</c:v>
                </c:pt>
                <c:pt idx="13">
                  <c:v>223.4</c:v>
                </c:pt>
                <c:pt idx="14">
                  <c:v>259.3</c:v>
                </c:pt>
                <c:pt idx="15">
                  <c:v>164.5</c:v>
                </c:pt>
                <c:pt idx="16">
                  <c:v>285.60000000000002</c:v>
                </c:pt>
                <c:pt idx="17">
                  <c:v>220.6</c:v>
                </c:pt>
                <c:pt idx="18">
                  <c:v>85.7</c:v>
                </c:pt>
                <c:pt idx="19">
                  <c:v>308.29999999999995</c:v>
                </c:pt>
                <c:pt idx="20">
                  <c:v>112.30000000000001</c:v>
                </c:pt>
                <c:pt idx="21">
                  <c:v>292.29999999999995</c:v>
                </c:pt>
                <c:pt idx="22">
                  <c:v>237.1</c:v>
                </c:pt>
                <c:pt idx="23">
                  <c:v>86.199999999999989</c:v>
                </c:pt>
                <c:pt idx="24">
                  <c:v>182.10000000000002</c:v>
                </c:pt>
                <c:pt idx="25">
                  <c:v>152.69999999999999</c:v>
                </c:pt>
                <c:pt idx="26">
                  <c:v>118.9</c:v>
                </c:pt>
                <c:pt idx="27">
                  <c:v>302.89999999999998</c:v>
                </c:pt>
                <c:pt idx="28">
                  <c:v>171.5</c:v>
                </c:pt>
                <c:pt idx="29">
                  <c:v>278.70000000000005</c:v>
                </c:pt>
                <c:pt idx="30">
                  <c:v>157.80000000000001</c:v>
                </c:pt>
                <c:pt idx="31">
                  <c:v>197.5</c:v>
                </c:pt>
                <c:pt idx="32">
                  <c:v>133.19999999999999</c:v>
                </c:pt>
                <c:pt idx="33">
                  <c:v>167.9</c:v>
                </c:pt>
                <c:pt idx="34">
                  <c:v>248.60000000000002</c:v>
                </c:pt>
                <c:pt idx="35">
                  <c:v>147.30000000000001</c:v>
                </c:pt>
                <c:pt idx="36">
                  <c:v>284.39999999999998</c:v>
                </c:pt>
                <c:pt idx="37">
                  <c:v>244.10000000000002</c:v>
                </c:pt>
                <c:pt idx="38">
                  <c:v>105.1</c:v>
                </c:pt>
                <c:pt idx="39">
                  <c:v>284.70000000000005</c:v>
                </c:pt>
                <c:pt idx="40">
                  <c:v>240</c:v>
                </c:pt>
                <c:pt idx="41">
                  <c:v>192.4</c:v>
                </c:pt>
                <c:pt idx="42">
                  <c:v>299.89999999999998</c:v>
                </c:pt>
                <c:pt idx="43">
                  <c:v>176.2</c:v>
                </c:pt>
                <c:pt idx="44">
                  <c:v>140.89999999999998</c:v>
                </c:pt>
                <c:pt idx="45">
                  <c:v>143.89999999999998</c:v>
                </c:pt>
                <c:pt idx="46">
                  <c:v>163.89999999999998</c:v>
                </c:pt>
                <c:pt idx="47">
                  <c:v>194.8</c:v>
                </c:pt>
                <c:pt idx="48">
                  <c:v>45.599999999999994</c:v>
                </c:pt>
                <c:pt idx="49">
                  <c:v>297.8</c:v>
                </c:pt>
                <c:pt idx="50">
                  <c:v>170.7</c:v>
                </c:pt>
                <c:pt idx="51">
                  <c:v>136.4</c:v>
                </c:pt>
                <c:pt idx="52">
                  <c:v>142.6</c:v>
                </c:pt>
                <c:pt idx="53">
                  <c:v>246</c:v>
                </c:pt>
                <c:pt idx="54">
                  <c:v>134.80000000000001</c:v>
                </c:pt>
                <c:pt idx="55">
                  <c:v>169.7</c:v>
                </c:pt>
                <c:pt idx="56">
                  <c:v>224.5</c:v>
                </c:pt>
                <c:pt idx="57">
                  <c:v>232.4</c:v>
                </c:pt>
                <c:pt idx="58">
                  <c:v>219.70000000000002</c:v>
                </c:pt>
                <c:pt idx="59">
                  <c:v>77.099999999999994</c:v>
                </c:pt>
                <c:pt idx="60">
                  <c:v>115.5</c:v>
                </c:pt>
                <c:pt idx="61">
                  <c:v>211.60000000000002</c:v>
                </c:pt>
                <c:pt idx="62">
                  <c:v>100.8</c:v>
                </c:pt>
                <c:pt idx="63">
                  <c:v>120.4</c:v>
                </c:pt>
                <c:pt idx="64">
                  <c:v>131.6</c:v>
                </c:pt>
                <c:pt idx="65">
                  <c:v>180.3</c:v>
                </c:pt>
                <c:pt idx="66">
                  <c:v>133.9</c:v>
                </c:pt>
                <c:pt idx="67">
                  <c:v>188.10000000000002</c:v>
                </c:pt>
                <c:pt idx="68">
                  <c:v>97.5</c:v>
                </c:pt>
                <c:pt idx="69">
                  <c:v>222.60000000000002</c:v>
                </c:pt>
                <c:pt idx="70">
                  <c:v>73.599999999999994</c:v>
                </c:pt>
                <c:pt idx="71">
                  <c:v>84.7</c:v>
                </c:pt>
                <c:pt idx="72">
                  <c:v>194.5</c:v>
                </c:pt>
                <c:pt idx="73">
                  <c:v>265.70000000000005</c:v>
                </c:pt>
                <c:pt idx="74">
                  <c:v>180.3</c:v>
                </c:pt>
                <c:pt idx="75">
                  <c:v>196.60000000000002</c:v>
                </c:pt>
                <c:pt idx="76">
                  <c:v>231.2</c:v>
                </c:pt>
                <c:pt idx="77">
                  <c:v>275.70000000000005</c:v>
                </c:pt>
                <c:pt idx="78">
                  <c:v>284.2</c:v>
                </c:pt>
                <c:pt idx="79">
                  <c:v>122.69999999999999</c:v>
                </c:pt>
                <c:pt idx="80">
                  <c:v>142.30000000000001</c:v>
                </c:pt>
                <c:pt idx="81">
                  <c:v>180.6</c:v>
                </c:pt>
                <c:pt idx="82">
                  <c:v>146.80000000000001</c:v>
                </c:pt>
                <c:pt idx="83">
                  <c:v>316.60000000000002</c:v>
                </c:pt>
                <c:pt idx="84">
                  <c:v>138.69999999999999</c:v>
                </c:pt>
                <c:pt idx="85">
                  <c:v>274.60000000000002</c:v>
                </c:pt>
                <c:pt idx="86">
                  <c:v>151.80000000000001</c:v>
                </c:pt>
                <c:pt idx="87">
                  <c:v>175.2</c:v>
                </c:pt>
                <c:pt idx="88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A7-4D09-8BDB-2FC1F441D5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3431"/>
        <c:axId val="28500962"/>
      </c:barChart>
      <c:catAx>
        <c:axId val="76234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500962"/>
        <c:crosses val="autoZero"/>
        <c:auto val="1"/>
        <c:lblAlgn val="ctr"/>
        <c:lblOffset val="100"/>
        <c:noMultiLvlLbl val="0"/>
      </c:catAx>
      <c:valAx>
        <c:axId val="28500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623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MÍNIMES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IGUALS O INFERIORS A ZERO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PRATS DE LLUÇANÈS
1946-2022</a:t>
            </a:r>
          </a:p>
        </c:rich>
      </c:tx>
      <c:layout>
        <c:manualLayout>
          <c:xMode val="edge"/>
          <c:yMode val="edge"/>
          <c:x val="0.2784971471914115"/>
          <c:y val="9.631731234730526E-3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AMB MÍNIMES INFERIORS A ZE'!$A$79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'DIES AMB MÍNIMES INFERIORS A ZE'!$B$79:$M$79</c:f>
              <c:numCache>
                <c:formatCode>General</c:formatCode>
                <c:ptCount val="12"/>
                <c:pt idx="0">
                  <c:v>31</c:v>
                </c:pt>
                <c:pt idx="1">
                  <c:v>27</c:v>
                </c:pt>
                <c:pt idx="2">
                  <c:v>23</c:v>
                </c:pt>
                <c:pt idx="3">
                  <c:v>11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15</c:v>
                </c:pt>
                <c:pt idx="10">
                  <c:v>21</c:v>
                </c:pt>
                <c:pt idx="1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C8-40D7-97E0-13F650F3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6006"/>
        <c:axId val="34778461"/>
      </c:barChart>
      <c:lineChart>
        <c:grouping val="standard"/>
        <c:varyColors val="0"/>
        <c:ser>
          <c:idx val="1"/>
          <c:order val="1"/>
          <c:tx>
            <c:strRef>
              <c:f>'DIES AMB MÍNIMES INFERIORS A ZE'!$A$81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00206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9BBB59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'DIES AMB MÍNIMES INFERIORS A ZE'!$B$5:$M$5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AMB MÍNIMES INFERIORS A ZE'!$B$81:$M$81</c:f>
              <c:numCache>
                <c:formatCode>0.00</c:formatCode>
                <c:ptCount val="12"/>
                <c:pt idx="0">
                  <c:v>18.083333333333332</c:v>
                </c:pt>
                <c:pt idx="1">
                  <c:v>14.450704225352112</c:v>
                </c:pt>
                <c:pt idx="2">
                  <c:v>8.647887323943662</c:v>
                </c:pt>
                <c:pt idx="3">
                  <c:v>2.915492957746479</c:v>
                </c:pt>
                <c:pt idx="4">
                  <c:v>0.24285714285714285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5.7971014492753624E-2</c:v>
                </c:pt>
                <c:pt idx="9">
                  <c:v>1.0434782608695652</c:v>
                </c:pt>
                <c:pt idx="10">
                  <c:v>7.36231884057971</c:v>
                </c:pt>
                <c:pt idx="11">
                  <c:v>14.913043478260869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8-40D7-97E0-13F650F33A13}"/>
            </c:ext>
          </c:extLst>
        </c:ser>
        <c:ser>
          <c:idx val="2"/>
          <c:order val="2"/>
          <c:tx>
            <c:strRef>
              <c:f>'DIES AMB MÍNIMES INFERIORS A ZE'!$A$80</c:f>
              <c:strCache>
                <c:ptCount val="1"/>
                <c:pt idx="0">
                  <c:v>MÍNIMA</c:v>
                </c:pt>
              </c:strCache>
            </c:strRef>
          </c:tx>
          <c:marker>
            <c:symbol val="none"/>
          </c:marker>
          <c:cat>
            <c:strRef>
              <c:f>'DIES AMB MÍNIMES INFERIORS A ZE'!$B$5:$M$5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AMB MÍNIMES INFERIORS A ZE'!$B$80:$M$80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C8-40D7-97E0-13F650F33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48436006"/>
        <c:axId val="34778461"/>
      </c:lineChart>
      <c:catAx>
        <c:axId val="484360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4778461"/>
        <c:crosses val="autoZero"/>
        <c:auto val="1"/>
        <c:lblAlgn val="ctr"/>
        <c:lblOffset val="100"/>
        <c:noMultiLvlLbl val="0"/>
      </c:catAx>
      <c:valAx>
        <c:axId val="34778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843600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8069003895381198"/>
          <c:y val="0.29326672910812801"/>
          <c:w val="0.31924916473203868"/>
          <c:h val="6.4639274495896237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anchor="t" anchorCtr="1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MÍNIMES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MÉS ALTES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 PRATS DE LLUÇANÈS
1946-2022</a:t>
            </a:r>
          </a:p>
        </c:rich>
      </c:tx>
      <c:layout>
        <c:manualLayout>
          <c:xMode val="edge"/>
          <c:yMode val="edge"/>
          <c:x val="0.42391280018151939"/>
          <c:y val="2.3084393149943042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'MÍNIMES MÉS ALTES'!$N$5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19050">
                <a:solidFill>
                  <a:srgbClr val="002060"/>
                </a:solidFill>
              </a:ln>
            </c:spPr>
            <c:trendlineType val="linear"/>
            <c:dispRSqr val="0"/>
            <c:dispEq val="0"/>
          </c:trendline>
          <c:cat>
            <c:numRef>
              <c:f>'MÍNIMES MÉS ALTES'!$A$6:$A$78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'MÍNIMES MÉS ALTES'!$N$6:$N$78</c:f>
              <c:numCache>
                <c:formatCode>0.00</c:formatCode>
                <c:ptCount val="73"/>
                <c:pt idx="1">
                  <c:v>20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19</c:v>
                </c:pt>
                <c:pt idx="12">
                  <c:v>20.5</c:v>
                </c:pt>
                <c:pt idx="13">
                  <c:v>19</c:v>
                </c:pt>
                <c:pt idx="14">
                  <c:v>21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16</c:v>
                </c:pt>
                <c:pt idx="28">
                  <c:v>17</c:v>
                </c:pt>
                <c:pt idx="29">
                  <c:v>19</c:v>
                </c:pt>
                <c:pt idx="30">
                  <c:v>19</c:v>
                </c:pt>
                <c:pt idx="31">
                  <c:v>20</c:v>
                </c:pt>
                <c:pt idx="32">
                  <c:v>20</c:v>
                </c:pt>
                <c:pt idx="33">
                  <c:v>22</c:v>
                </c:pt>
                <c:pt idx="34">
                  <c:v>19</c:v>
                </c:pt>
                <c:pt idx="35">
                  <c:v>19</c:v>
                </c:pt>
                <c:pt idx="36">
                  <c:v>18</c:v>
                </c:pt>
                <c:pt idx="37">
                  <c:v>22</c:v>
                </c:pt>
                <c:pt idx="38">
                  <c:v>20</c:v>
                </c:pt>
                <c:pt idx="39">
                  <c:v>20.5</c:v>
                </c:pt>
                <c:pt idx="40">
                  <c:v>19.5</c:v>
                </c:pt>
                <c:pt idx="41">
                  <c:v>19.5</c:v>
                </c:pt>
                <c:pt idx="42">
                  <c:v>19.5</c:v>
                </c:pt>
                <c:pt idx="43">
                  <c:v>19</c:v>
                </c:pt>
                <c:pt idx="44">
                  <c:v>20.5</c:v>
                </c:pt>
                <c:pt idx="45">
                  <c:v>22.5</c:v>
                </c:pt>
                <c:pt idx="46">
                  <c:v>21.5</c:v>
                </c:pt>
                <c:pt idx="47">
                  <c:v>21</c:v>
                </c:pt>
                <c:pt idx="48">
                  <c:v>19.5</c:v>
                </c:pt>
                <c:pt idx="49">
                  <c:v>21.5</c:v>
                </c:pt>
                <c:pt idx="50">
                  <c:v>19.5</c:v>
                </c:pt>
                <c:pt idx="51">
                  <c:v>20</c:v>
                </c:pt>
                <c:pt idx="52">
                  <c:v>22.5</c:v>
                </c:pt>
                <c:pt idx="53">
                  <c:v>20</c:v>
                </c:pt>
                <c:pt idx="54">
                  <c:v>20.5</c:v>
                </c:pt>
                <c:pt idx="55">
                  <c:v>21.5</c:v>
                </c:pt>
                <c:pt idx="56">
                  <c:v>21</c:v>
                </c:pt>
                <c:pt idx="57">
                  <c:v>19</c:v>
                </c:pt>
                <c:pt idx="58">
                  <c:v>19</c:v>
                </c:pt>
                <c:pt idx="59">
                  <c:v>20</c:v>
                </c:pt>
                <c:pt idx="60">
                  <c:v>19.5</c:v>
                </c:pt>
                <c:pt idx="61">
                  <c:v>20</c:v>
                </c:pt>
                <c:pt idx="62">
                  <c:v>20.5</c:v>
                </c:pt>
                <c:pt idx="63">
                  <c:v>18.5</c:v>
                </c:pt>
                <c:pt idx="64">
                  <c:v>19</c:v>
                </c:pt>
                <c:pt idx="65">
                  <c:v>21</c:v>
                </c:pt>
                <c:pt idx="66">
                  <c:v>21</c:v>
                </c:pt>
                <c:pt idx="67">
                  <c:v>19.5</c:v>
                </c:pt>
                <c:pt idx="68">
                  <c:v>19</c:v>
                </c:pt>
                <c:pt idx="69">
                  <c:v>21.5</c:v>
                </c:pt>
                <c:pt idx="70">
                  <c:v>21.2</c:v>
                </c:pt>
                <c:pt idx="71">
                  <c:v>21.4</c:v>
                </c:pt>
                <c:pt idx="72">
                  <c:v>20.7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40-4E55-A2B3-79BE776B2572}"/>
            </c:ext>
          </c:extLst>
        </c:ser>
        <c:ser>
          <c:idx val="1"/>
          <c:order val="1"/>
          <c:tx>
            <c:strRef>
              <c:f>'MÍNIMES MÉS ALTES'!$O$5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cat>
            <c:numRef>
              <c:f>'MÍNIMES MÉS ALTES'!$A$6:$A$78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'MÍNIMES MÉS ALTES'!$O$6:$O$78</c:f>
              <c:numCache>
                <c:formatCode>0.00</c:formatCode>
                <c:ptCount val="73"/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3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4</c:v>
                </c:pt>
                <c:pt idx="14">
                  <c:v>4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-2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0</c:v>
                </c:pt>
                <c:pt idx="31">
                  <c:v>4</c:v>
                </c:pt>
                <c:pt idx="32">
                  <c:v>3</c:v>
                </c:pt>
                <c:pt idx="33">
                  <c:v>0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5</c:v>
                </c:pt>
                <c:pt idx="38">
                  <c:v>1.5</c:v>
                </c:pt>
                <c:pt idx="39">
                  <c:v>3</c:v>
                </c:pt>
                <c:pt idx="40">
                  <c:v>1.5</c:v>
                </c:pt>
                <c:pt idx="41">
                  <c:v>2.5</c:v>
                </c:pt>
                <c:pt idx="42">
                  <c:v>2.5</c:v>
                </c:pt>
                <c:pt idx="43">
                  <c:v>4.5</c:v>
                </c:pt>
                <c:pt idx="44">
                  <c:v>3</c:v>
                </c:pt>
                <c:pt idx="45">
                  <c:v>5.5</c:v>
                </c:pt>
                <c:pt idx="46">
                  <c:v>5.5</c:v>
                </c:pt>
                <c:pt idx="47">
                  <c:v>5.5</c:v>
                </c:pt>
                <c:pt idx="48">
                  <c:v>5.5</c:v>
                </c:pt>
                <c:pt idx="49">
                  <c:v>3.5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5</c:v>
                </c:pt>
                <c:pt idx="54">
                  <c:v>5.5</c:v>
                </c:pt>
                <c:pt idx="55">
                  <c:v>1.5</c:v>
                </c:pt>
                <c:pt idx="56">
                  <c:v>4</c:v>
                </c:pt>
                <c:pt idx="57">
                  <c:v>4</c:v>
                </c:pt>
                <c:pt idx="58">
                  <c:v>6</c:v>
                </c:pt>
                <c:pt idx="59">
                  <c:v>5.5</c:v>
                </c:pt>
                <c:pt idx="60">
                  <c:v>6.5</c:v>
                </c:pt>
                <c:pt idx="61">
                  <c:v>4</c:v>
                </c:pt>
                <c:pt idx="62">
                  <c:v>1</c:v>
                </c:pt>
                <c:pt idx="63">
                  <c:v>5</c:v>
                </c:pt>
                <c:pt idx="64">
                  <c:v>7</c:v>
                </c:pt>
                <c:pt idx="65">
                  <c:v>3.5</c:v>
                </c:pt>
                <c:pt idx="66">
                  <c:v>6</c:v>
                </c:pt>
                <c:pt idx="67">
                  <c:v>0.5</c:v>
                </c:pt>
                <c:pt idx="68">
                  <c:v>3.5</c:v>
                </c:pt>
                <c:pt idx="69">
                  <c:v>0</c:v>
                </c:pt>
                <c:pt idx="70">
                  <c:v>5.3</c:v>
                </c:pt>
                <c:pt idx="71">
                  <c:v>4</c:v>
                </c:pt>
                <c:pt idx="7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40-4E55-A2B3-79BE776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9703"/>
        <c:axId val="63471664"/>
      </c:barChart>
      <c:lineChart>
        <c:grouping val="standard"/>
        <c:varyColors val="0"/>
        <c:ser>
          <c:idx val="2"/>
          <c:order val="2"/>
          <c:tx>
            <c:strRef>
              <c:f>'MÍNIMES MÉS ALTES'!$P$5</c:f>
              <c:strCache>
                <c:ptCount val="1"/>
                <c:pt idx="0">
                  <c:v>MITJANA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'MÍNIMES MÉS ALTES'!$A$6:$A$78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'MÍNIMES MÉS ALTES'!$P$6:$P$78</c:f>
              <c:numCache>
                <c:formatCode>0.00</c:formatCode>
                <c:ptCount val="73"/>
                <c:pt idx="1">
                  <c:v>12.166666666666666</c:v>
                </c:pt>
                <c:pt idx="2">
                  <c:v>12.5</c:v>
                </c:pt>
                <c:pt idx="3">
                  <c:v>12.916666666666666</c:v>
                </c:pt>
                <c:pt idx="4">
                  <c:v>12.5</c:v>
                </c:pt>
                <c:pt idx="5">
                  <c:v>12.166666666666666</c:v>
                </c:pt>
                <c:pt idx="6">
                  <c:v>12.083333333333334</c:v>
                </c:pt>
                <c:pt idx="7">
                  <c:v>11.333333333333334</c:v>
                </c:pt>
                <c:pt idx="8">
                  <c:v>10.833333333333334</c:v>
                </c:pt>
                <c:pt idx="9">
                  <c:v>10.75</c:v>
                </c:pt>
                <c:pt idx="10">
                  <c:v>10</c:v>
                </c:pt>
                <c:pt idx="11">
                  <c:v>9.9166666666666661</c:v>
                </c:pt>
                <c:pt idx="12">
                  <c:v>11.75</c:v>
                </c:pt>
                <c:pt idx="13">
                  <c:v>10.916666666666666</c:v>
                </c:pt>
                <c:pt idx="14">
                  <c:v>11.875</c:v>
                </c:pt>
                <c:pt idx="19">
                  <c:v>10.666666666666666</c:v>
                </c:pt>
                <c:pt idx="20">
                  <c:v>11.75</c:v>
                </c:pt>
                <c:pt idx="21">
                  <c:v>10.75</c:v>
                </c:pt>
                <c:pt idx="22">
                  <c:v>10.666666666666666</c:v>
                </c:pt>
                <c:pt idx="23">
                  <c:v>10.75</c:v>
                </c:pt>
                <c:pt idx="24">
                  <c:v>9.75</c:v>
                </c:pt>
                <c:pt idx="25">
                  <c:v>10.833333333333334</c:v>
                </c:pt>
                <c:pt idx="26">
                  <c:v>9.8333333333333339</c:v>
                </c:pt>
                <c:pt idx="27">
                  <c:v>10.5</c:v>
                </c:pt>
                <c:pt idx="28">
                  <c:v>9.5</c:v>
                </c:pt>
                <c:pt idx="29">
                  <c:v>11</c:v>
                </c:pt>
                <c:pt idx="30">
                  <c:v>10.916666666666666</c:v>
                </c:pt>
                <c:pt idx="31">
                  <c:v>12.083333333333334</c:v>
                </c:pt>
                <c:pt idx="32">
                  <c:v>11.416666666666666</c:v>
                </c:pt>
                <c:pt idx="33">
                  <c:v>10.5</c:v>
                </c:pt>
                <c:pt idx="34">
                  <c:v>9.9166666666666661</c:v>
                </c:pt>
                <c:pt idx="35">
                  <c:v>11.166666666666666</c:v>
                </c:pt>
                <c:pt idx="36">
                  <c:v>10.666666666666666</c:v>
                </c:pt>
                <c:pt idx="37">
                  <c:v>12.041666666666666</c:v>
                </c:pt>
                <c:pt idx="38">
                  <c:v>12.333333333333334</c:v>
                </c:pt>
                <c:pt idx="39">
                  <c:v>12.125</c:v>
                </c:pt>
                <c:pt idx="40">
                  <c:v>11.666666666666666</c:v>
                </c:pt>
                <c:pt idx="41">
                  <c:v>12.083333333333334</c:v>
                </c:pt>
                <c:pt idx="42">
                  <c:v>11.625</c:v>
                </c:pt>
                <c:pt idx="43">
                  <c:v>11.791666666666666</c:v>
                </c:pt>
                <c:pt idx="44">
                  <c:v>12.75</c:v>
                </c:pt>
                <c:pt idx="45">
                  <c:v>12.416666666666666</c:v>
                </c:pt>
                <c:pt idx="46">
                  <c:v>12.333333333333334</c:v>
                </c:pt>
                <c:pt idx="47">
                  <c:v>13.125</c:v>
                </c:pt>
                <c:pt idx="48">
                  <c:v>12.375</c:v>
                </c:pt>
                <c:pt idx="49">
                  <c:v>12.25</c:v>
                </c:pt>
                <c:pt idx="50">
                  <c:v>11.416666666666666</c:v>
                </c:pt>
                <c:pt idx="51">
                  <c:v>12.375</c:v>
                </c:pt>
                <c:pt idx="52">
                  <c:v>12.166666666666666</c:v>
                </c:pt>
                <c:pt idx="53">
                  <c:v>13</c:v>
                </c:pt>
                <c:pt idx="54">
                  <c:v>12.333333333333334</c:v>
                </c:pt>
                <c:pt idx="55">
                  <c:v>12.041666666666666</c:v>
                </c:pt>
                <c:pt idx="56">
                  <c:v>13.333333333333334</c:v>
                </c:pt>
                <c:pt idx="57">
                  <c:v>12.625</c:v>
                </c:pt>
                <c:pt idx="58">
                  <c:v>12.375</c:v>
                </c:pt>
                <c:pt idx="59">
                  <c:v>13</c:v>
                </c:pt>
                <c:pt idx="60">
                  <c:v>12.416666666666666</c:v>
                </c:pt>
                <c:pt idx="61">
                  <c:v>12.416666666666666</c:v>
                </c:pt>
                <c:pt idx="62">
                  <c:v>12.583333333333334</c:v>
                </c:pt>
                <c:pt idx="63">
                  <c:v>12.416666666666666</c:v>
                </c:pt>
                <c:pt idx="64">
                  <c:v>13</c:v>
                </c:pt>
                <c:pt idx="65">
                  <c:v>12.583333333333334</c:v>
                </c:pt>
                <c:pt idx="66">
                  <c:v>12.958333333333334</c:v>
                </c:pt>
                <c:pt idx="67">
                  <c:v>10.708333333333334</c:v>
                </c:pt>
                <c:pt idx="68">
                  <c:v>11.75</c:v>
                </c:pt>
                <c:pt idx="69">
                  <c:v>11.841666666666667</c:v>
                </c:pt>
                <c:pt idx="70">
                  <c:v>12.875</c:v>
                </c:pt>
                <c:pt idx="71">
                  <c:v>12.574999999999998</c:v>
                </c:pt>
                <c:pt idx="72">
                  <c:v>12.741666666666669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40-4E55-A2B3-79BE776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9703"/>
        <c:axId val="63471664"/>
      </c:lineChart>
      <c:catAx>
        <c:axId val="958997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471664"/>
        <c:crosses val="autoZero"/>
        <c:auto val="1"/>
        <c:lblAlgn val="ctr"/>
        <c:lblOffset val="100"/>
        <c:noMultiLvlLbl val="0"/>
      </c:catAx>
      <c:valAx>
        <c:axId val="634716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58997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MÍNIMES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MÉS ALTES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PRATS DE LLUÇANÈS
1946-2022</a:t>
            </a:r>
          </a:p>
        </c:rich>
      </c:tx>
      <c:layout>
        <c:manualLayout>
          <c:xMode val="edge"/>
          <c:yMode val="edge"/>
          <c:x val="0.36137139022982151"/>
          <c:y val="6.0571261300818493E-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87983810541569E-2"/>
          <c:y val="0.39717606196732747"/>
          <c:w val="0.9517370963383327"/>
          <c:h val="0.566711419596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'MÍNIMES MÉS ALTES'!$A$82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19050">
                <a:solidFill>
                  <a:srgbClr val="00B050"/>
                </a:solidFill>
              </a:ln>
            </c:spPr>
            <c:trendlineType val="linear"/>
            <c:dispRSqr val="0"/>
            <c:dispEq val="0"/>
          </c:trendline>
          <c:trendline>
            <c:trendlineType val="linear"/>
            <c:dispRSqr val="0"/>
            <c:dispEq val="0"/>
          </c:trendline>
          <c:cat>
            <c:strRef>
              <c:f>'MÍNIMES MÉS ALTES'!$B$5:$M$5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MÉS ALTES'!$B$82:$M$82</c:f>
              <c:numCache>
                <c:formatCode>0.00</c:formatCode>
                <c:ptCount val="12"/>
                <c:pt idx="0">
                  <c:v>14</c:v>
                </c:pt>
                <c:pt idx="1">
                  <c:v>10</c:v>
                </c:pt>
                <c:pt idx="2">
                  <c:v>13</c:v>
                </c:pt>
                <c:pt idx="3">
                  <c:v>15</c:v>
                </c:pt>
                <c:pt idx="4">
                  <c:v>17</c:v>
                </c:pt>
                <c:pt idx="5">
                  <c:v>21.5</c:v>
                </c:pt>
                <c:pt idx="6">
                  <c:v>22.5</c:v>
                </c:pt>
                <c:pt idx="7">
                  <c:v>22.5</c:v>
                </c:pt>
                <c:pt idx="8">
                  <c:v>19.5</c:v>
                </c:pt>
                <c:pt idx="9">
                  <c:v>21</c:v>
                </c:pt>
                <c:pt idx="10">
                  <c:v>14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D0-4F99-A61E-5EB918A421AF}"/>
            </c:ext>
          </c:extLst>
        </c:ser>
        <c:ser>
          <c:idx val="1"/>
          <c:order val="1"/>
          <c:tx>
            <c:strRef>
              <c:f>'MÍNIMES MÉS ALTES'!$A$81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'MÍNIMES MÉS ALTES'!$B$5:$M$5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MÉS ALTES'!$B$81:$M$81</c:f>
              <c:numCache>
                <c:formatCode>0.00</c:formatCode>
                <c:ptCount val="12"/>
                <c:pt idx="0">
                  <c:v>-2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9</c:v>
                </c:pt>
                <c:pt idx="5">
                  <c:v>9</c:v>
                </c:pt>
                <c:pt idx="6">
                  <c:v>14</c:v>
                </c:pt>
                <c:pt idx="7">
                  <c:v>12</c:v>
                </c:pt>
                <c:pt idx="8">
                  <c:v>7</c:v>
                </c:pt>
                <c:pt idx="9">
                  <c:v>9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D0-4F99-A61E-5EB918A421AF}"/>
            </c:ext>
          </c:extLst>
        </c:ser>
        <c:ser>
          <c:idx val="2"/>
          <c:order val="2"/>
          <c:tx>
            <c:strRef>
              <c:f>'MÍNIMES MÉS ALTES'!$A$80</c:f>
              <c:strCache>
                <c:ptCount val="1"/>
                <c:pt idx="0">
                  <c:v>MITJANA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'MÍNIMES MÉS ALTES'!$B$5:$M$5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'MÍNIMES MÉS ALTES'!$B$80:$M$80</c:f>
              <c:numCache>
                <c:formatCode>0.00</c:formatCode>
                <c:ptCount val="12"/>
                <c:pt idx="0">
                  <c:v>4.7246575342465755</c:v>
                </c:pt>
                <c:pt idx="1">
                  <c:v>5.3722222222222218</c:v>
                </c:pt>
                <c:pt idx="2">
                  <c:v>7.5041666666666647</c:v>
                </c:pt>
                <c:pt idx="3">
                  <c:v>9.7971830985915478</c:v>
                </c:pt>
                <c:pt idx="4">
                  <c:v>13.379999999999999</c:v>
                </c:pt>
                <c:pt idx="5">
                  <c:v>16.861428571428576</c:v>
                </c:pt>
                <c:pt idx="6">
                  <c:v>18.797142857142859</c:v>
                </c:pt>
                <c:pt idx="7">
                  <c:v>18.882857142857144</c:v>
                </c:pt>
                <c:pt idx="8">
                  <c:v>16.54</c:v>
                </c:pt>
                <c:pt idx="9">
                  <c:v>13.521428571428572</c:v>
                </c:pt>
                <c:pt idx="10">
                  <c:v>9.3528571428571414</c:v>
                </c:pt>
                <c:pt idx="11">
                  <c:v>5.9478260869565212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1D0-4F99-A61E-5EB918A42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6006"/>
        <c:axId val="34778461"/>
      </c:barChart>
      <c:catAx>
        <c:axId val="484360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4778461"/>
        <c:crosses val="autoZero"/>
        <c:auto val="1"/>
        <c:lblAlgn val="ctr"/>
        <c:lblOffset val="100"/>
        <c:noMultiLvlLbl val="0"/>
      </c:catAx>
      <c:valAx>
        <c:axId val="34778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843600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8069003895381198"/>
          <c:y val="0.29326672910812801"/>
          <c:w val="0.24635683445726012"/>
          <c:h val="6.4639274495896237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TEMPERATURES MÀXIMES
PRATS DE LLUÇANÈS
1947-2022</a:t>
            </a:r>
          </a:p>
        </c:rich>
      </c:tx>
      <c:layout>
        <c:manualLayout>
          <c:xMode val="edge"/>
          <c:yMode val="edge"/>
          <c:x val="0.34552782514338898"/>
          <c:y val="2.80786535577404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'MITJANA MÀXIMES '!$N$5:$N$5</c:f>
              <c:strCache>
                <c:ptCount val="1"/>
                <c:pt idx="0">
                  <c:v>MITJANA ANUAL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7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6000">
                <a:solidFill>
                  <a:srgbClr val="069A2E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'MITJANA MÀXIMES '!$A$6:$A$73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</c:numCache>
            </c:numRef>
          </c:cat>
          <c:val>
            <c:numRef>
              <c:f>'MITJANA MÀXIMES '!$N$6:$N$73</c:f>
              <c:numCache>
                <c:formatCode>0.00</c:formatCode>
                <c:ptCount val="68"/>
                <c:pt idx="1">
                  <c:v>19.183333333333334</c:v>
                </c:pt>
                <c:pt idx="2">
                  <c:v>19.408333333333335</c:v>
                </c:pt>
                <c:pt idx="3">
                  <c:v>19.391666666666669</c:v>
                </c:pt>
                <c:pt idx="4">
                  <c:v>17.8475</c:v>
                </c:pt>
                <c:pt idx="5">
                  <c:v>19.056666666666665</c:v>
                </c:pt>
                <c:pt idx="6">
                  <c:v>18.043333333333333</c:v>
                </c:pt>
                <c:pt idx="7">
                  <c:v>18.130833333333332</c:v>
                </c:pt>
                <c:pt idx="8">
                  <c:v>18.524999999999999</c:v>
                </c:pt>
                <c:pt idx="9">
                  <c:v>17.566666666666666</c:v>
                </c:pt>
                <c:pt idx="10">
                  <c:v>17.297499999999996</c:v>
                </c:pt>
                <c:pt idx="11">
                  <c:v>17.866666666666667</c:v>
                </c:pt>
                <c:pt idx="12">
                  <c:v>17.440833333333334</c:v>
                </c:pt>
                <c:pt idx="13">
                  <c:v>18.063333333333333</c:v>
                </c:pt>
                <c:pt idx="14">
                  <c:v>18.853333333333335</c:v>
                </c:pt>
                <c:pt idx="15">
                  <c:v>20.404166666666669</c:v>
                </c:pt>
                <c:pt idx="16">
                  <c:v>19.517500000000002</c:v>
                </c:pt>
                <c:pt idx="17">
                  <c:v>18.38</c:v>
                </c:pt>
                <c:pt idx="18">
                  <c:v>20.512499999999999</c:v>
                </c:pt>
                <c:pt idx="19">
                  <c:v>19.3325</c:v>
                </c:pt>
                <c:pt idx="20">
                  <c:v>16.887499999999999</c:v>
                </c:pt>
                <c:pt idx="21">
                  <c:v>17.104166666666664</c:v>
                </c:pt>
                <c:pt idx="22">
                  <c:v>16.535</c:v>
                </c:pt>
                <c:pt idx="23">
                  <c:v>16.933333333333334</c:v>
                </c:pt>
                <c:pt idx="24">
                  <c:v>17.7225</c:v>
                </c:pt>
                <c:pt idx="25">
                  <c:v>17.523333333333337</c:v>
                </c:pt>
                <c:pt idx="26">
                  <c:v>18.593333333333337</c:v>
                </c:pt>
                <c:pt idx="27">
                  <c:v>18.043333333333333</c:v>
                </c:pt>
                <c:pt idx="28">
                  <c:v>18.694166666666668</c:v>
                </c:pt>
                <c:pt idx="29">
                  <c:v>17.079166666666669</c:v>
                </c:pt>
                <c:pt idx="30">
                  <c:v>18.095833333333331</c:v>
                </c:pt>
                <c:pt idx="31">
                  <c:v>18.066666666666666</c:v>
                </c:pt>
                <c:pt idx="32">
                  <c:v>18.772500000000001</c:v>
                </c:pt>
                <c:pt idx="33">
                  <c:v>18.055000000000003</c:v>
                </c:pt>
                <c:pt idx="34">
                  <c:v>19.050833333333333</c:v>
                </c:pt>
                <c:pt idx="35">
                  <c:v>18.814166666666669</c:v>
                </c:pt>
                <c:pt idx="36">
                  <c:v>17.528333333333332</c:v>
                </c:pt>
                <c:pt idx="37">
                  <c:v>16.907499999999999</c:v>
                </c:pt>
                <c:pt idx="38">
                  <c:v>17.065000000000001</c:v>
                </c:pt>
                <c:pt idx="39">
                  <c:v>19.166666666666664</c:v>
                </c:pt>
                <c:pt idx="40">
                  <c:v>18.385833333333334</c:v>
                </c:pt>
                <c:pt idx="41">
                  <c:v>17.134166666666665</c:v>
                </c:pt>
                <c:pt idx="42">
                  <c:v>19.018333333333331</c:v>
                </c:pt>
                <c:pt idx="43">
                  <c:v>18.737500000000004</c:v>
                </c:pt>
                <c:pt idx="44">
                  <c:v>18.483333333333331</c:v>
                </c:pt>
                <c:pt idx="45">
                  <c:v>18.433333333333334</c:v>
                </c:pt>
                <c:pt idx="46">
                  <c:v>18.841666666666669</c:v>
                </c:pt>
                <c:pt idx="47">
                  <c:v>18.299999999999997</c:v>
                </c:pt>
                <c:pt idx="48">
                  <c:v>18.983333333333331</c:v>
                </c:pt>
                <c:pt idx="49">
                  <c:v>18.099999999999998</c:v>
                </c:pt>
                <c:pt idx="50">
                  <c:v>18.408333333333335</c:v>
                </c:pt>
                <c:pt idx="51">
                  <c:v>19.416666666666668</c:v>
                </c:pt>
                <c:pt idx="52">
                  <c:v>18.933333333333334</c:v>
                </c:pt>
                <c:pt idx="53">
                  <c:v>17.858333333333334</c:v>
                </c:pt>
                <c:pt idx="54">
                  <c:v>19.133333333333333</c:v>
                </c:pt>
                <c:pt idx="55">
                  <c:v>17.324999999999999</c:v>
                </c:pt>
                <c:pt idx="56">
                  <c:v>19.525000000000002</c:v>
                </c:pt>
                <c:pt idx="57">
                  <c:v>19.197500000000002</c:v>
                </c:pt>
                <c:pt idx="58">
                  <c:v>18.108333333333334</c:v>
                </c:pt>
                <c:pt idx="59">
                  <c:v>18.816666666666666</c:v>
                </c:pt>
                <c:pt idx="60">
                  <c:v>19.183333333333334</c:v>
                </c:pt>
                <c:pt idx="61">
                  <c:v>19.625000000000004</c:v>
                </c:pt>
                <c:pt idx="62">
                  <c:v>20.25075</c:v>
                </c:pt>
                <c:pt idx="63">
                  <c:v>18.895833333333332</c:v>
                </c:pt>
                <c:pt idx="64">
                  <c:v>19.854166666666668</c:v>
                </c:pt>
                <c:pt idx="65">
                  <c:v>19.234166666666667</c:v>
                </c:pt>
                <c:pt idx="66">
                  <c:v>19.053333333333335</c:v>
                </c:pt>
                <c:pt idx="67">
                  <c:v>21.097666666666665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6-4683-98A1-C26F3CCE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543647"/>
        <c:axId val="45752713"/>
      </c:barChart>
      <c:lineChart>
        <c:grouping val="standard"/>
        <c:varyColors val="0"/>
        <c:ser>
          <c:idx val="1"/>
          <c:order val="1"/>
          <c:tx>
            <c:strRef>
              <c:f>'MITJANA MÀXIMES '!$O$5:$O$5</c:f>
              <c:strCache>
                <c:ptCount val="1"/>
                <c:pt idx="0">
                  <c:v>MITJANA 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'MITJANA MÀXIMES '!$A$6:$A$73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</c:numCache>
            </c:numRef>
          </c:cat>
          <c:val>
            <c:numRef>
              <c:f>'MITJANA MÀXIMES '!$O$6:$O$73</c:f>
              <c:numCache>
                <c:formatCode>0.00</c:formatCode>
                <c:ptCount val="68"/>
                <c:pt idx="1">
                  <c:v>18.46</c:v>
                </c:pt>
                <c:pt idx="2">
                  <c:v>18.46</c:v>
                </c:pt>
                <c:pt idx="3">
                  <c:v>18.46</c:v>
                </c:pt>
                <c:pt idx="4">
                  <c:v>18.46</c:v>
                </c:pt>
                <c:pt idx="5">
                  <c:v>18.46</c:v>
                </c:pt>
                <c:pt idx="6">
                  <c:v>18.46</c:v>
                </c:pt>
                <c:pt idx="7">
                  <c:v>18.46</c:v>
                </c:pt>
                <c:pt idx="8">
                  <c:v>18.46</c:v>
                </c:pt>
                <c:pt idx="9">
                  <c:v>18.46</c:v>
                </c:pt>
                <c:pt idx="10">
                  <c:v>18.46</c:v>
                </c:pt>
                <c:pt idx="11">
                  <c:v>18.46</c:v>
                </c:pt>
                <c:pt idx="12">
                  <c:v>18.46</c:v>
                </c:pt>
                <c:pt idx="13">
                  <c:v>18.46</c:v>
                </c:pt>
                <c:pt idx="14">
                  <c:v>18.46</c:v>
                </c:pt>
                <c:pt idx="15">
                  <c:v>18.46</c:v>
                </c:pt>
                <c:pt idx="16">
                  <c:v>18.46</c:v>
                </c:pt>
                <c:pt idx="17">
                  <c:v>18.46</c:v>
                </c:pt>
                <c:pt idx="18">
                  <c:v>18.46</c:v>
                </c:pt>
                <c:pt idx="19">
                  <c:v>18.46</c:v>
                </c:pt>
                <c:pt idx="20">
                  <c:v>18.46</c:v>
                </c:pt>
                <c:pt idx="21">
                  <c:v>18.46</c:v>
                </c:pt>
                <c:pt idx="22">
                  <c:v>18.46</c:v>
                </c:pt>
                <c:pt idx="23">
                  <c:v>18.46</c:v>
                </c:pt>
                <c:pt idx="24">
                  <c:v>18.46</c:v>
                </c:pt>
                <c:pt idx="25">
                  <c:v>18.46</c:v>
                </c:pt>
                <c:pt idx="26">
                  <c:v>18.46</c:v>
                </c:pt>
                <c:pt idx="27">
                  <c:v>18.46</c:v>
                </c:pt>
                <c:pt idx="28">
                  <c:v>18.46</c:v>
                </c:pt>
                <c:pt idx="29">
                  <c:v>18.46</c:v>
                </c:pt>
                <c:pt idx="30">
                  <c:v>18.46</c:v>
                </c:pt>
                <c:pt idx="31">
                  <c:v>18.46</c:v>
                </c:pt>
                <c:pt idx="32">
                  <c:v>18.46</c:v>
                </c:pt>
                <c:pt idx="33">
                  <c:v>18.46</c:v>
                </c:pt>
                <c:pt idx="34">
                  <c:v>18.46</c:v>
                </c:pt>
                <c:pt idx="35">
                  <c:v>18.46</c:v>
                </c:pt>
                <c:pt idx="36">
                  <c:v>18.46</c:v>
                </c:pt>
                <c:pt idx="37">
                  <c:v>18.46</c:v>
                </c:pt>
                <c:pt idx="38">
                  <c:v>18.46</c:v>
                </c:pt>
                <c:pt idx="39">
                  <c:v>18.46</c:v>
                </c:pt>
                <c:pt idx="40">
                  <c:v>18.46</c:v>
                </c:pt>
                <c:pt idx="41">
                  <c:v>18.46</c:v>
                </c:pt>
                <c:pt idx="42">
                  <c:v>18.46</c:v>
                </c:pt>
                <c:pt idx="43">
                  <c:v>18.46</c:v>
                </c:pt>
                <c:pt idx="44">
                  <c:v>18.46</c:v>
                </c:pt>
                <c:pt idx="45">
                  <c:v>18.46</c:v>
                </c:pt>
                <c:pt idx="46">
                  <c:v>18.46</c:v>
                </c:pt>
                <c:pt idx="47">
                  <c:v>18.46</c:v>
                </c:pt>
                <c:pt idx="48">
                  <c:v>18.46</c:v>
                </c:pt>
                <c:pt idx="49">
                  <c:v>18.46</c:v>
                </c:pt>
                <c:pt idx="50">
                  <c:v>18.46</c:v>
                </c:pt>
                <c:pt idx="51">
                  <c:v>18.46</c:v>
                </c:pt>
                <c:pt idx="52">
                  <c:v>18.46</c:v>
                </c:pt>
                <c:pt idx="53">
                  <c:v>18.46</c:v>
                </c:pt>
                <c:pt idx="54">
                  <c:v>18.46</c:v>
                </c:pt>
                <c:pt idx="55">
                  <c:v>18.46</c:v>
                </c:pt>
                <c:pt idx="56">
                  <c:v>18.46</c:v>
                </c:pt>
                <c:pt idx="57">
                  <c:v>18.46</c:v>
                </c:pt>
                <c:pt idx="58">
                  <c:v>18.46</c:v>
                </c:pt>
                <c:pt idx="59">
                  <c:v>18.46</c:v>
                </c:pt>
                <c:pt idx="60">
                  <c:v>18.46</c:v>
                </c:pt>
                <c:pt idx="61">
                  <c:v>18.46</c:v>
                </c:pt>
                <c:pt idx="62">
                  <c:v>18.46</c:v>
                </c:pt>
                <c:pt idx="63">
                  <c:v>18.46</c:v>
                </c:pt>
                <c:pt idx="64">
                  <c:v>18.46</c:v>
                </c:pt>
                <c:pt idx="65">
                  <c:v>18.46</c:v>
                </c:pt>
                <c:pt idx="66">
                  <c:v>18.46</c:v>
                </c:pt>
                <c:pt idx="67">
                  <c:v>18.46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6-4683-98A1-C26F3CCE4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86543647"/>
        <c:axId val="45752713"/>
      </c:lineChart>
      <c:catAx>
        <c:axId val="8654364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5752713"/>
        <c:crosses val="autoZero"/>
        <c:auto val="1"/>
        <c:lblAlgn val="ctr"/>
        <c:lblOffset val="100"/>
        <c:noMultiLvlLbl val="0"/>
      </c:catAx>
      <c:valAx>
        <c:axId val="4575271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6543647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TEMPERATURES MÀXIMES
PRATS DE LLUÇANÈS
1947-2022</a:t>
            </a:r>
          </a:p>
        </c:rich>
      </c:tx>
      <c:layout>
        <c:manualLayout>
          <c:xMode val="edge"/>
          <c:yMode val="edge"/>
          <c:x val="0.29688134111697301"/>
          <c:y val="2.8049748610743601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'MITJANA MÀXIMES '!$A$75:$A$75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38160">
                <a:solidFill>
                  <a:srgbClr val="4F81BD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'MITJANA MÀXIMES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'MITJANA MÀXIMES '!$B$75:$M$75</c:f>
              <c:numCache>
                <c:formatCode>0.00</c:formatCode>
                <c:ptCount val="12"/>
                <c:pt idx="0">
                  <c:v>8.724411764705879</c:v>
                </c:pt>
                <c:pt idx="1">
                  <c:v>10.605130434782611</c:v>
                </c:pt>
                <c:pt idx="2">
                  <c:v>14.328579710144929</c:v>
                </c:pt>
                <c:pt idx="3">
                  <c:v>16.972735294117655</c:v>
                </c:pt>
                <c:pt idx="4">
                  <c:v>21.469529411764697</c:v>
                </c:pt>
                <c:pt idx="5">
                  <c:v>26.14088235294118</c:v>
                </c:pt>
                <c:pt idx="6">
                  <c:v>29.828308823529404</c:v>
                </c:pt>
                <c:pt idx="7">
                  <c:v>28.857838235294103</c:v>
                </c:pt>
                <c:pt idx="8">
                  <c:v>24.430529411764702</c:v>
                </c:pt>
                <c:pt idx="9">
                  <c:v>19.098529411764709</c:v>
                </c:pt>
                <c:pt idx="10">
                  <c:v>12.72485294117647</c:v>
                </c:pt>
                <c:pt idx="11">
                  <c:v>9.1955441176470565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A3-4BB0-BA6C-2FF5159E601C}"/>
            </c:ext>
          </c:extLst>
        </c:ser>
        <c:ser>
          <c:idx val="1"/>
          <c:order val="1"/>
          <c:tx>
            <c:strRef>
              <c:f>'MITJANA MÀXIMES '!$A$76:$A$76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'MITJANA MÀXIMES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'MITJANA MÀXIMES '!$B$76:$M$76</c:f>
              <c:numCache>
                <c:formatCode>0.00</c:formatCode>
                <c:ptCount val="12"/>
                <c:pt idx="0">
                  <c:v>11.97</c:v>
                </c:pt>
                <c:pt idx="1">
                  <c:v>15.3</c:v>
                </c:pt>
                <c:pt idx="2">
                  <c:v>18.5</c:v>
                </c:pt>
                <c:pt idx="3">
                  <c:v>22.6</c:v>
                </c:pt>
                <c:pt idx="4">
                  <c:v>26.67</c:v>
                </c:pt>
                <c:pt idx="5">
                  <c:v>31.3</c:v>
                </c:pt>
                <c:pt idx="6">
                  <c:v>34.6</c:v>
                </c:pt>
                <c:pt idx="7">
                  <c:v>33.200000000000003</c:v>
                </c:pt>
                <c:pt idx="8">
                  <c:v>30.13</c:v>
                </c:pt>
                <c:pt idx="9">
                  <c:v>26.11</c:v>
                </c:pt>
                <c:pt idx="10">
                  <c:v>16.37</c:v>
                </c:pt>
                <c:pt idx="11">
                  <c:v>12.8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A3-4BB0-BA6C-2FF5159E601C}"/>
            </c:ext>
          </c:extLst>
        </c:ser>
        <c:ser>
          <c:idx val="2"/>
          <c:order val="2"/>
          <c:tx>
            <c:strRef>
              <c:f>'MITJANA MÀXIMES '!$A$77:$A$77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'MITJANA MÀXIMES 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'MITJANA MÀXIMES '!$B$77:$M$77</c:f>
              <c:numCache>
                <c:formatCode>0.00</c:formatCode>
                <c:ptCount val="12"/>
                <c:pt idx="0">
                  <c:v>3.7</c:v>
                </c:pt>
                <c:pt idx="1">
                  <c:v>4.5</c:v>
                </c:pt>
                <c:pt idx="2">
                  <c:v>9.23</c:v>
                </c:pt>
                <c:pt idx="3">
                  <c:v>12.1</c:v>
                </c:pt>
                <c:pt idx="4">
                  <c:v>15.1</c:v>
                </c:pt>
                <c:pt idx="5">
                  <c:v>19.760000000000002</c:v>
                </c:pt>
                <c:pt idx="6">
                  <c:v>24.89</c:v>
                </c:pt>
                <c:pt idx="7">
                  <c:v>19.5</c:v>
                </c:pt>
                <c:pt idx="8">
                  <c:v>20.55</c:v>
                </c:pt>
                <c:pt idx="9">
                  <c:v>14.27</c:v>
                </c:pt>
                <c:pt idx="10">
                  <c:v>4.38</c:v>
                </c:pt>
                <c:pt idx="11">
                  <c:v>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A3-4BB0-BA6C-2FF5159E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596727"/>
        <c:axId val="44679491"/>
      </c:barChart>
      <c:catAx>
        <c:axId val="5759672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4679491"/>
        <c:crosses val="autoZero"/>
        <c:auto val="1"/>
        <c:lblAlgn val="ctr"/>
        <c:lblOffset val="100"/>
        <c:noMultiLvlLbl val="0"/>
      </c:catAx>
      <c:valAx>
        <c:axId val="4467949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57596727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TEMPERATURES MÀXIMES ABSOLUTES MENSUALS
PRATS DE LLUÇANÈS
1947-2022</a:t>
            </a:r>
          </a:p>
        </c:rich>
      </c:tx>
      <c:layout>
        <c:manualLayout>
          <c:xMode val="edge"/>
          <c:yMode val="edge"/>
          <c:x val="0.29901524424168202"/>
          <c:y val="3.2777265487467497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'MÀXIMES ABSOLUTES'!$A$79:$A$79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8160">
                <a:solidFill>
                  <a:srgbClr val="FF0000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'MÀXIMES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ABSOLUTES'!$B$79:$M$79</c:f>
              <c:numCache>
                <c:formatCode>0.00</c:formatCode>
                <c:ptCount val="12"/>
                <c:pt idx="0">
                  <c:v>14.135211267605634</c:v>
                </c:pt>
                <c:pt idx="1">
                  <c:v>16.464788732394371</c:v>
                </c:pt>
                <c:pt idx="2">
                  <c:v>21.002816901408455</c:v>
                </c:pt>
                <c:pt idx="3">
                  <c:v>23.80142857142857</c:v>
                </c:pt>
                <c:pt idx="4">
                  <c:v>28.305797101449276</c:v>
                </c:pt>
                <c:pt idx="5">
                  <c:v>32.701428571428579</c:v>
                </c:pt>
                <c:pt idx="6">
                  <c:v>35.063768115942032</c:v>
                </c:pt>
                <c:pt idx="7">
                  <c:v>34.317142857142862</c:v>
                </c:pt>
                <c:pt idx="8">
                  <c:v>29.57714285714286</c:v>
                </c:pt>
                <c:pt idx="9">
                  <c:v>24.935714285714287</c:v>
                </c:pt>
                <c:pt idx="10">
                  <c:v>19.15285714285714</c:v>
                </c:pt>
                <c:pt idx="11">
                  <c:v>14.838571428571429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D-4A60-844E-F8A42FAAE6E4}"/>
            </c:ext>
          </c:extLst>
        </c:ser>
        <c:ser>
          <c:idx val="1"/>
          <c:order val="1"/>
          <c:tx>
            <c:strRef>
              <c:f>'MÀXIMES ABSOLUTES'!$A$80:$A$80</c:f>
              <c:strCache>
                <c:ptCount val="1"/>
                <c:pt idx="0">
                  <c:v>MAXIMA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'MÀXIMES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ABSOLUTES'!$B$80:$M$80</c:f>
              <c:numCache>
                <c:formatCode>0.00</c:formatCode>
                <c:ptCount val="12"/>
                <c:pt idx="0">
                  <c:v>19</c:v>
                </c:pt>
                <c:pt idx="1">
                  <c:v>22.7</c:v>
                </c:pt>
                <c:pt idx="2">
                  <c:v>26</c:v>
                </c:pt>
                <c:pt idx="3">
                  <c:v>29</c:v>
                </c:pt>
                <c:pt idx="4">
                  <c:v>35.200000000000003</c:v>
                </c:pt>
                <c:pt idx="5">
                  <c:v>40.9</c:v>
                </c:pt>
                <c:pt idx="6">
                  <c:v>41</c:v>
                </c:pt>
                <c:pt idx="7">
                  <c:v>41</c:v>
                </c:pt>
                <c:pt idx="8">
                  <c:v>37</c:v>
                </c:pt>
                <c:pt idx="9">
                  <c:v>30</c:v>
                </c:pt>
                <c:pt idx="10">
                  <c:v>26</c:v>
                </c:pt>
                <c:pt idx="11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D-4A60-844E-F8A42FAAE6E4}"/>
            </c:ext>
          </c:extLst>
        </c:ser>
        <c:ser>
          <c:idx val="2"/>
          <c:order val="2"/>
          <c:tx>
            <c:strRef>
              <c:f>'MÀXIMES ABSOLUTES'!$A$81:$A$81</c:f>
              <c:strCache>
                <c:ptCount val="1"/>
                <c:pt idx="0">
                  <c:v>MINIMA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'MÀXIMES ABSOLUTES'!$B$5:$M$5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ABSOLUTES'!$B$81:$M$81</c:f>
              <c:numCache>
                <c:formatCode>0.00</c:formatCode>
                <c:ptCount val="12"/>
                <c:pt idx="0">
                  <c:v>9</c:v>
                </c:pt>
                <c:pt idx="1">
                  <c:v>9</c:v>
                </c:pt>
                <c:pt idx="2">
                  <c:v>15</c:v>
                </c:pt>
                <c:pt idx="3">
                  <c:v>17</c:v>
                </c:pt>
                <c:pt idx="4">
                  <c:v>19</c:v>
                </c:pt>
                <c:pt idx="5">
                  <c:v>26.5</c:v>
                </c:pt>
                <c:pt idx="6">
                  <c:v>30</c:v>
                </c:pt>
                <c:pt idx="7">
                  <c:v>21.5</c:v>
                </c:pt>
                <c:pt idx="8">
                  <c:v>18.5</c:v>
                </c:pt>
                <c:pt idx="9">
                  <c:v>19</c:v>
                </c:pt>
                <c:pt idx="10">
                  <c:v>13.5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D-4A60-844E-F8A42FAAE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395533"/>
        <c:axId val="31703820"/>
      </c:barChart>
      <c:catAx>
        <c:axId val="8539553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1703820"/>
        <c:crosses val="autoZero"/>
        <c:auto val="1"/>
        <c:lblAlgn val="ctr"/>
        <c:lblOffset val="100"/>
        <c:noMultiLvlLbl val="0"/>
      </c:catAx>
      <c:valAx>
        <c:axId val="3170382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539553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ANUAL MÀXIMES ABSOLUTES
PRATS  DE LLUÇANÈS
1947-2022</a:t>
            </a:r>
          </a:p>
        </c:rich>
      </c:tx>
      <c:layout>
        <c:manualLayout>
          <c:xMode val="edge"/>
          <c:yMode val="edge"/>
          <c:x val="0.34862569696853607"/>
          <c:y val="1.2034186140953225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'MÀXIMES ABSOLUTES'!$N$5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19050"/>
            </c:spPr>
            <c:trendlineType val="linear"/>
            <c:dispRSqr val="0"/>
            <c:dispEq val="0"/>
          </c:trendline>
          <c:cat>
            <c:numRef>
              <c:f>'MÀXIMES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'MÀXIMES ABSOLUTES'!$N$6:$N$77</c:f>
              <c:numCache>
                <c:formatCode>0.00</c:formatCode>
                <c:ptCount val="72"/>
                <c:pt idx="0">
                  <c:v>39</c:v>
                </c:pt>
                <c:pt idx="1">
                  <c:v>35</c:v>
                </c:pt>
                <c:pt idx="2">
                  <c:v>37</c:v>
                </c:pt>
                <c:pt idx="3">
                  <c:v>37</c:v>
                </c:pt>
                <c:pt idx="4">
                  <c:v>33</c:v>
                </c:pt>
                <c:pt idx="5">
                  <c:v>37</c:v>
                </c:pt>
                <c:pt idx="6">
                  <c:v>34</c:v>
                </c:pt>
                <c:pt idx="7">
                  <c:v>35</c:v>
                </c:pt>
                <c:pt idx="8">
                  <c:v>33</c:v>
                </c:pt>
                <c:pt idx="9">
                  <c:v>36</c:v>
                </c:pt>
                <c:pt idx="10">
                  <c:v>31</c:v>
                </c:pt>
                <c:pt idx="11">
                  <c:v>33.5</c:v>
                </c:pt>
                <c:pt idx="12">
                  <c:v>33</c:v>
                </c:pt>
                <c:pt idx="13">
                  <c:v>31.5</c:v>
                </c:pt>
                <c:pt idx="14">
                  <c:v>35</c:v>
                </c:pt>
                <c:pt idx="17">
                  <c:v>30</c:v>
                </c:pt>
                <c:pt idx="18">
                  <c:v>39</c:v>
                </c:pt>
                <c:pt idx="19">
                  <c:v>38.5</c:v>
                </c:pt>
                <c:pt idx="20">
                  <c:v>38</c:v>
                </c:pt>
                <c:pt idx="21">
                  <c:v>34</c:v>
                </c:pt>
                <c:pt idx="22">
                  <c:v>37</c:v>
                </c:pt>
                <c:pt idx="23">
                  <c:v>36</c:v>
                </c:pt>
                <c:pt idx="24">
                  <c:v>36</c:v>
                </c:pt>
                <c:pt idx="25">
                  <c:v>36</c:v>
                </c:pt>
                <c:pt idx="26">
                  <c:v>31</c:v>
                </c:pt>
                <c:pt idx="27">
                  <c:v>37</c:v>
                </c:pt>
                <c:pt idx="28">
                  <c:v>36</c:v>
                </c:pt>
                <c:pt idx="29">
                  <c:v>37</c:v>
                </c:pt>
                <c:pt idx="30">
                  <c:v>37</c:v>
                </c:pt>
                <c:pt idx="31">
                  <c:v>41</c:v>
                </c:pt>
                <c:pt idx="32">
                  <c:v>40</c:v>
                </c:pt>
                <c:pt idx="33">
                  <c:v>37</c:v>
                </c:pt>
                <c:pt idx="34">
                  <c:v>36</c:v>
                </c:pt>
                <c:pt idx="35">
                  <c:v>39</c:v>
                </c:pt>
                <c:pt idx="36">
                  <c:v>41</c:v>
                </c:pt>
                <c:pt idx="37">
                  <c:v>36</c:v>
                </c:pt>
                <c:pt idx="38">
                  <c:v>35.5</c:v>
                </c:pt>
                <c:pt idx="39">
                  <c:v>36</c:v>
                </c:pt>
                <c:pt idx="40">
                  <c:v>36.5</c:v>
                </c:pt>
                <c:pt idx="41">
                  <c:v>33</c:v>
                </c:pt>
                <c:pt idx="42">
                  <c:v>36</c:v>
                </c:pt>
                <c:pt idx="43">
                  <c:v>38</c:v>
                </c:pt>
                <c:pt idx="44">
                  <c:v>34</c:v>
                </c:pt>
                <c:pt idx="45">
                  <c:v>34.5</c:v>
                </c:pt>
                <c:pt idx="46">
                  <c:v>33.5</c:v>
                </c:pt>
                <c:pt idx="47">
                  <c:v>35</c:v>
                </c:pt>
                <c:pt idx="48">
                  <c:v>34.5</c:v>
                </c:pt>
                <c:pt idx="49">
                  <c:v>36.5</c:v>
                </c:pt>
                <c:pt idx="50">
                  <c:v>37</c:v>
                </c:pt>
                <c:pt idx="51">
                  <c:v>34.5</c:v>
                </c:pt>
                <c:pt idx="52">
                  <c:v>37.5</c:v>
                </c:pt>
                <c:pt idx="53">
                  <c:v>34.5</c:v>
                </c:pt>
                <c:pt idx="54">
                  <c:v>36</c:v>
                </c:pt>
                <c:pt idx="55">
                  <c:v>35.5</c:v>
                </c:pt>
                <c:pt idx="56">
                  <c:v>36</c:v>
                </c:pt>
                <c:pt idx="57">
                  <c:v>34.5</c:v>
                </c:pt>
                <c:pt idx="58">
                  <c:v>34</c:v>
                </c:pt>
                <c:pt idx="59">
                  <c:v>34.5</c:v>
                </c:pt>
                <c:pt idx="60">
                  <c:v>36.5</c:v>
                </c:pt>
                <c:pt idx="61">
                  <c:v>37.5</c:v>
                </c:pt>
                <c:pt idx="62">
                  <c:v>33.5</c:v>
                </c:pt>
                <c:pt idx="63">
                  <c:v>32.5</c:v>
                </c:pt>
                <c:pt idx="64">
                  <c:v>39</c:v>
                </c:pt>
                <c:pt idx="65">
                  <c:v>35.5</c:v>
                </c:pt>
                <c:pt idx="66">
                  <c:v>37.5</c:v>
                </c:pt>
                <c:pt idx="67">
                  <c:v>35.5</c:v>
                </c:pt>
                <c:pt idx="68">
                  <c:v>40.9</c:v>
                </c:pt>
                <c:pt idx="69">
                  <c:v>36.5</c:v>
                </c:pt>
                <c:pt idx="70">
                  <c:v>39.299999999999997</c:v>
                </c:pt>
                <c:pt idx="71">
                  <c:v>37.9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E-4B9C-B21E-F26E7941D82E}"/>
            </c:ext>
          </c:extLst>
        </c:ser>
        <c:ser>
          <c:idx val="1"/>
          <c:order val="1"/>
          <c:tx>
            <c:strRef>
              <c:f>'MÀXIMES ABSOLUTES'!$O$5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numRef>
              <c:f>'MÀXIMES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'MÀXIMES ABSOLUTES'!$O$6:$O$77</c:f>
              <c:numCache>
                <c:formatCode>0.00</c:formatCode>
                <c:ptCount val="72"/>
                <c:pt idx="0">
                  <c:v>9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12</c:v>
                </c:pt>
                <c:pt idx="5">
                  <c:v>11</c:v>
                </c:pt>
                <c:pt idx="6">
                  <c:v>13</c:v>
                </c:pt>
                <c:pt idx="7">
                  <c:v>11</c:v>
                </c:pt>
                <c:pt idx="8">
                  <c:v>12</c:v>
                </c:pt>
                <c:pt idx="9">
                  <c:v>9</c:v>
                </c:pt>
                <c:pt idx="10">
                  <c:v>10.5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10</c:v>
                </c:pt>
                <c:pt idx="17">
                  <c:v>15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13</c:v>
                </c:pt>
                <c:pt idx="22">
                  <c:v>12</c:v>
                </c:pt>
                <c:pt idx="23">
                  <c:v>15</c:v>
                </c:pt>
                <c:pt idx="24">
                  <c:v>12</c:v>
                </c:pt>
                <c:pt idx="25">
                  <c:v>14</c:v>
                </c:pt>
                <c:pt idx="26">
                  <c:v>14</c:v>
                </c:pt>
                <c:pt idx="27">
                  <c:v>11</c:v>
                </c:pt>
                <c:pt idx="28">
                  <c:v>13</c:v>
                </c:pt>
                <c:pt idx="29">
                  <c:v>14</c:v>
                </c:pt>
                <c:pt idx="30">
                  <c:v>14</c:v>
                </c:pt>
                <c:pt idx="31">
                  <c:v>16</c:v>
                </c:pt>
                <c:pt idx="32">
                  <c:v>13</c:v>
                </c:pt>
                <c:pt idx="33">
                  <c:v>14</c:v>
                </c:pt>
                <c:pt idx="34">
                  <c:v>13</c:v>
                </c:pt>
                <c:pt idx="35">
                  <c:v>12</c:v>
                </c:pt>
                <c:pt idx="36">
                  <c:v>11</c:v>
                </c:pt>
                <c:pt idx="37">
                  <c:v>14.5</c:v>
                </c:pt>
                <c:pt idx="38">
                  <c:v>15</c:v>
                </c:pt>
                <c:pt idx="39">
                  <c:v>13.5</c:v>
                </c:pt>
                <c:pt idx="40">
                  <c:v>12.5</c:v>
                </c:pt>
                <c:pt idx="41">
                  <c:v>11.5</c:v>
                </c:pt>
                <c:pt idx="42">
                  <c:v>13.5</c:v>
                </c:pt>
                <c:pt idx="43">
                  <c:v>14</c:v>
                </c:pt>
                <c:pt idx="44">
                  <c:v>14.5</c:v>
                </c:pt>
                <c:pt idx="45">
                  <c:v>13.5</c:v>
                </c:pt>
                <c:pt idx="46">
                  <c:v>12.5</c:v>
                </c:pt>
                <c:pt idx="47">
                  <c:v>13.5</c:v>
                </c:pt>
                <c:pt idx="48">
                  <c:v>15</c:v>
                </c:pt>
                <c:pt idx="49">
                  <c:v>14</c:v>
                </c:pt>
                <c:pt idx="50">
                  <c:v>13.5</c:v>
                </c:pt>
                <c:pt idx="51">
                  <c:v>15</c:v>
                </c:pt>
                <c:pt idx="52">
                  <c:v>12</c:v>
                </c:pt>
                <c:pt idx="53">
                  <c:v>14</c:v>
                </c:pt>
                <c:pt idx="54">
                  <c:v>11</c:v>
                </c:pt>
                <c:pt idx="55">
                  <c:v>13.5</c:v>
                </c:pt>
                <c:pt idx="56">
                  <c:v>14.5</c:v>
                </c:pt>
                <c:pt idx="57">
                  <c:v>14.5</c:v>
                </c:pt>
                <c:pt idx="58">
                  <c:v>14</c:v>
                </c:pt>
                <c:pt idx="59">
                  <c:v>12</c:v>
                </c:pt>
                <c:pt idx="60">
                  <c:v>14</c:v>
                </c:pt>
                <c:pt idx="61">
                  <c:v>13</c:v>
                </c:pt>
                <c:pt idx="62">
                  <c:v>14.5</c:v>
                </c:pt>
                <c:pt idx="63">
                  <c:v>12</c:v>
                </c:pt>
                <c:pt idx="64">
                  <c:v>13.5</c:v>
                </c:pt>
                <c:pt idx="65">
                  <c:v>16.5</c:v>
                </c:pt>
                <c:pt idx="66">
                  <c:v>14.1</c:v>
                </c:pt>
                <c:pt idx="67">
                  <c:v>15.5</c:v>
                </c:pt>
                <c:pt idx="68">
                  <c:v>14.7</c:v>
                </c:pt>
                <c:pt idx="69">
                  <c:v>15.8</c:v>
                </c:pt>
                <c:pt idx="70">
                  <c:v>14.8</c:v>
                </c:pt>
                <c:pt idx="71">
                  <c:v>17.600000000000001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EE-4B9C-B21E-F26E7941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89171"/>
        <c:axId val="73183692"/>
      </c:barChart>
      <c:lineChart>
        <c:grouping val="standard"/>
        <c:varyColors val="0"/>
        <c:ser>
          <c:idx val="2"/>
          <c:order val="2"/>
          <c:tx>
            <c:strRef>
              <c:f>'MÀXIMES ABSOLUTES'!$P$5</c:f>
              <c:strCache>
                <c:ptCount val="1"/>
                <c:pt idx="0">
                  <c:v>MITJANA 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trendline>
            <c:spPr>
              <a:ln w="19050"/>
            </c:spPr>
            <c:trendlineType val="linear"/>
            <c:dispRSqr val="0"/>
            <c:dispEq val="0"/>
          </c:trendline>
          <c:cat>
            <c:numRef>
              <c:f>'MÀXIMES ABSOLUTES'!$A$6:$A$77</c:f>
              <c:numCache>
                <c:formatCode>General</c:formatCode>
                <c:ptCount val="72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1968</c:v>
                </c:pt>
                <c:pt idx="18">
                  <c:v>1969</c:v>
                </c:pt>
                <c:pt idx="19">
                  <c:v>1970</c:v>
                </c:pt>
                <c:pt idx="20">
                  <c:v>1971</c:v>
                </c:pt>
                <c:pt idx="21">
                  <c:v>1972</c:v>
                </c:pt>
                <c:pt idx="22">
                  <c:v>1973</c:v>
                </c:pt>
                <c:pt idx="23">
                  <c:v>1974</c:v>
                </c:pt>
                <c:pt idx="24">
                  <c:v>1975</c:v>
                </c:pt>
                <c:pt idx="25">
                  <c:v>1976</c:v>
                </c:pt>
                <c:pt idx="26">
                  <c:v>1977</c:v>
                </c:pt>
                <c:pt idx="27">
                  <c:v>1978</c:v>
                </c:pt>
                <c:pt idx="28">
                  <c:v>1979</c:v>
                </c:pt>
                <c:pt idx="29">
                  <c:v>1980</c:v>
                </c:pt>
                <c:pt idx="30">
                  <c:v>1981</c:v>
                </c:pt>
                <c:pt idx="31">
                  <c:v>1982</c:v>
                </c:pt>
                <c:pt idx="32">
                  <c:v>1983</c:v>
                </c:pt>
                <c:pt idx="33">
                  <c:v>1984</c:v>
                </c:pt>
                <c:pt idx="34">
                  <c:v>1985</c:v>
                </c:pt>
                <c:pt idx="35">
                  <c:v>1986</c:v>
                </c:pt>
                <c:pt idx="36">
                  <c:v>1987</c:v>
                </c:pt>
                <c:pt idx="37">
                  <c:v>1988</c:v>
                </c:pt>
                <c:pt idx="38">
                  <c:v>1989</c:v>
                </c:pt>
                <c:pt idx="39">
                  <c:v>1990</c:v>
                </c:pt>
                <c:pt idx="40">
                  <c:v>1991</c:v>
                </c:pt>
                <c:pt idx="41">
                  <c:v>1992</c:v>
                </c:pt>
                <c:pt idx="42">
                  <c:v>1993</c:v>
                </c:pt>
                <c:pt idx="43">
                  <c:v>1994</c:v>
                </c:pt>
                <c:pt idx="44">
                  <c:v>1995</c:v>
                </c:pt>
                <c:pt idx="45">
                  <c:v>1996</c:v>
                </c:pt>
                <c:pt idx="46">
                  <c:v>1997</c:v>
                </c:pt>
                <c:pt idx="47">
                  <c:v>1998</c:v>
                </c:pt>
                <c:pt idx="48">
                  <c:v>1999</c:v>
                </c:pt>
                <c:pt idx="49">
                  <c:v>2000</c:v>
                </c:pt>
                <c:pt idx="50">
                  <c:v>2001</c:v>
                </c:pt>
                <c:pt idx="51">
                  <c:v>2002</c:v>
                </c:pt>
                <c:pt idx="52">
                  <c:v>2003</c:v>
                </c:pt>
                <c:pt idx="53">
                  <c:v>2004</c:v>
                </c:pt>
                <c:pt idx="54">
                  <c:v>2005</c:v>
                </c:pt>
                <c:pt idx="55">
                  <c:v>2006</c:v>
                </c:pt>
                <c:pt idx="56">
                  <c:v>2007</c:v>
                </c:pt>
                <c:pt idx="57">
                  <c:v>2008</c:v>
                </c:pt>
                <c:pt idx="58">
                  <c:v>2009</c:v>
                </c:pt>
                <c:pt idx="59">
                  <c:v>2010</c:v>
                </c:pt>
                <c:pt idx="60">
                  <c:v>2011</c:v>
                </c:pt>
                <c:pt idx="61">
                  <c:v>2012</c:v>
                </c:pt>
                <c:pt idx="62">
                  <c:v>2013</c:v>
                </c:pt>
                <c:pt idx="63">
                  <c:v>2014</c:v>
                </c:pt>
                <c:pt idx="64">
                  <c:v>2015</c:v>
                </c:pt>
                <c:pt idx="65">
                  <c:v>2016</c:v>
                </c:pt>
                <c:pt idx="66">
                  <c:v>2017</c:v>
                </c:pt>
                <c:pt idx="67">
                  <c:v>2018</c:v>
                </c:pt>
                <c:pt idx="68">
                  <c:v>2019</c:v>
                </c:pt>
                <c:pt idx="69">
                  <c:v>2020</c:v>
                </c:pt>
                <c:pt idx="70">
                  <c:v>2021</c:v>
                </c:pt>
                <c:pt idx="71">
                  <c:v>2022</c:v>
                </c:pt>
              </c:numCache>
            </c:numRef>
          </c:cat>
          <c:val>
            <c:numRef>
              <c:f>'MÀXIMES ABSOLUTES'!$P$6:$P$77</c:f>
              <c:numCache>
                <c:formatCode>0.00</c:formatCode>
                <c:ptCount val="72"/>
                <c:pt idx="0">
                  <c:v>25</c:v>
                </c:pt>
                <c:pt idx="1">
                  <c:v>24</c:v>
                </c:pt>
                <c:pt idx="2">
                  <c:v>24.416666666666668</c:v>
                </c:pt>
                <c:pt idx="3">
                  <c:v>24.583333333333332</c:v>
                </c:pt>
                <c:pt idx="4">
                  <c:v>22.25</c:v>
                </c:pt>
                <c:pt idx="5">
                  <c:v>24.375</c:v>
                </c:pt>
                <c:pt idx="6">
                  <c:v>22.666666666666668</c:v>
                </c:pt>
                <c:pt idx="7">
                  <c:v>23.25</c:v>
                </c:pt>
                <c:pt idx="8">
                  <c:v>22.75</c:v>
                </c:pt>
                <c:pt idx="9">
                  <c:v>21.75</c:v>
                </c:pt>
                <c:pt idx="10">
                  <c:v>21.625</c:v>
                </c:pt>
                <c:pt idx="11">
                  <c:v>22.833333333333332</c:v>
                </c:pt>
                <c:pt idx="12">
                  <c:v>20.791666666666668</c:v>
                </c:pt>
                <c:pt idx="13">
                  <c:v>22.666666666666668</c:v>
                </c:pt>
                <c:pt idx="17">
                  <c:v>24.8</c:v>
                </c:pt>
                <c:pt idx="18">
                  <c:v>25.833333333333332</c:v>
                </c:pt>
                <c:pt idx="19">
                  <c:v>27.541666666666668</c:v>
                </c:pt>
                <c:pt idx="20">
                  <c:v>26.083333333333332</c:v>
                </c:pt>
                <c:pt idx="21">
                  <c:v>25</c:v>
                </c:pt>
                <c:pt idx="22">
                  <c:v>26.125</c:v>
                </c:pt>
                <c:pt idx="23">
                  <c:v>23.166666666666668</c:v>
                </c:pt>
                <c:pt idx="24">
                  <c:v>23.416666666666668</c:v>
                </c:pt>
                <c:pt idx="25">
                  <c:v>23.833333333333332</c:v>
                </c:pt>
                <c:pt idx="26">
                  <c:v>23.666666666666668</c:v>
                </c:pt>
                <c:pt idx="27">
                  <c:v>23.416666666666668</c:v>
                </c:pt>
                <c:pt idx="28">
                  <c:v>25</c:v>
                </c:pt>
                <c:pt idx="29">
                  <c:v>25.25</c:v>
                </c:pt>
                <c:pt idx="30">
                  <c:v>25.75</c:v>
                </c:pt>
                <c:pt idx="31">
                  <c:v>24.333333333333332</c:v>
                </c:pt>
                <c:pt idx="32">
                  <c:v>26.666666666666668</c:v>
                </c:pt>
                <c:pt idx="33">
                  <c:v>24.083333333333332</c:v>
                </c:pt>
                <c:pt idx="34">
                  <c:v>25.5</c:v>
                </c:pt>
                <c:pt idx="35">
                  <c:v>24.666666666666668</c:v>
                </c:pt>
                <c:pt idx="36">
                  <c:v>25.75</c:v>
                </c:pt>
                <c:pt idx="37">
                  <c:v>24.583333333333332</c:v>
                </c:pt>
                <c:pt idx="38">
                  <c:v>25.125</c:v>
                </c:pt>
                <c:pt idx="39">
                  <c:v>25.333333333333332</c:v>
                </c:pt>
                <c:pt idx="40">
                  <c:v>24.458333333333332</c:v>
                </c:pt>
                <c:pt idx="41">
                  <c:v>23.25</c:v>
                </c:pt>
                <c:pt idx="42">
                  <c:v>23.75</c:v>
                </c:pt>
                <c:pt idx="43">
                  <c:v>26</c:v>
                </c:pt>
                <c:pt idx="44">
                  <c:v>23.541666666666668</c:v>
                </c:pt>
                <c:pt idx="45">
                  <c:v>23.083333333333332</c:v>
                </c:pt>
                <c:pt idx="46">
                  <c:v>24.333333333333332</c:v>
                </c:pt>
                <c:pt idx="47">
                  <c:v>25.083333333333332</c:v>
                </c:pt>
                <c:pt idx="48">
                  <c:v>24.916666666666668</c:v>
                </c:pt>
                <c:pt idx="49">
                  <c:v>24.583333333333332</c:v>
                </c:pt>
                <c:pt idx="50">
                  <c:v>25.916666666666668</c:v>
                </c:pt>
                <c:pt idx="51">
                  <c:v>24.041666666666668</c:v>
                </c:pt>
                <c:pt idx="52">
                  <c:v>24.916666666666668</c:v>
                </c:pt>
                <c:pt idx="53">
                  <c:v>24.675000000000001</c:v>
                </c:pt>
                <c:pt idx="54">
                  <c:v>25.083333333333332</c:v>
                </c:pt>
                <c:pt idx="55">
                  <c:v>25.291666666666668</c:v>
                </c:pt>
                <c:pt idx="56">
                  <c:v>24.708333333333332</c:v>
                </c:pt>
                <c:pt idx="57">
                  <c:v>24.208333333333332</c:v>
                </c:pt>
                <c:pt idx="58">
                  <c:v>24.25</c:v>
                </c:pt>
                <c:pt idx="59">
                  <c:v>23.916666666666668</c:v>
                </c:pt>
                <c:pt idx="60">
                  <c:v>25.666666666666668</c:v>
                </c:pt>
                <c:pt idx="61">
                  <c:v>25.5</c:v>
                </c:pt>
                <c:pt idx="62">
                  <c:v>23.916666666666668</c:v>
                </c:pt>
                <c:pt idx="63">
                  <c:v>23.458333333333332</c:v>
                </c:pt>
                <c:pt idx="64">
                  <c:v>25.916666666666668</c:v>
                </c:pt>
                <c:pt idx="65">
                  <c:v>25.375</c:v>
                </c:pt>
                <c:pt idx="66">
                  <c:v>26.466666666666669</c:v>
                </c:pt>
                <c:pt idx="67">
                  <c:v>24.900000000000002</c:v>
                </c:pt>
                <c:pt idx="68">
                  <c:v>26.183333333333334</c:v>
                </c:pt>
                <c:pt idx="69">
                  <c:v>25.525000000000002</c:v>
                </c:pt>
                <c:pt idx="70">
                  <c:v>25.516666666666666</c:v>
                </c:pt>
                <c:pt idx="71">
                  <c:v>27.525000000000002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CEE-4B9C-B21E-F26E7941D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35989171"/>
        <c:axId val="73183692"/>
      </c:lineChart>
      <c:catAx>
        <c:axId val="3598917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73183692"/>
        <c:crosses val="autoZero"/>
        <c:auto val="1"/>
        <c:lblAlgn val="ctr"/>
        <c:lblOffset val="100"/>
        <c:noMultiLvlLbl val="0"/>
      </c:catAx>
      <c:valAx>
        <c:axId val="7318369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5989171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8488C4"/>
        </a:gs>
        <a:gs pos="100000">
          <a:srgbClr val="D4DE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MÀXIMES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IGUALS O SUPERIORS A 30 ºC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 PRATS DE LLUÇANÈS
1947-2022</a:t>
            </a:r>
          </a:p>
        </c:rich>
      </c:tx>
      <c:layout>
        <c:manualLayout>
          <c:xMode val="edge"/>
          <c:yMode val="edge"/>
          <c:x val="0.35868694348370006"/>
          <c:y val="1.1225652230750557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'DIES AMB MÀXIMA IGUAL O SUPERIO'!$N$5</c:f>
              <c:strCache>
                <c:ptCount val="1"/>
                <c:pt idx="0">
                  <c:v>ACUMULAT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3.1505986137366098E-3"/>
                  <c:y val="-6.52230750555587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576-4704-9BD7-4E50B12A29E3}"/>
                </c:ext>
              </c:extLst>
            </c:dLbl>
            <c:dLbl>
              <c:idx val="36"/>
              <c:layout>
                <c:manualLayout>
                  <c:x val="1.0501995379122034E-3"/>
                  <c:y val="-2.0752796608586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576-4704-9BD7-4E50B12A29E3}"/>
                </c:ext>
              </c:extLst>
            </c:dLbl>
            <c:dLbl>
              <c:idx val="40"/>
              <c:layout>
                <c:manualLayout>
                  <c:x val="1.0501995379121262E-3"/>
                  <c:y val="-5.6329019366164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576-4704-9BD7-4E50B12A29E3}"/>
                </c:ext>
              </c:extLst>
            </c:dLbl>
            <c:dLbl>
              <c:idx val="66"/>
              <c:layout>
                <c:manualLayout>
                  <c:x val="-4.2007981516488137E-3"/>
                  <c:y val="-4.7434963676769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576-4704-9BD7-4E50B12A29E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19050">
                <a:solidFill>
                  <a:srgbClr val="FFFF00"/>
                </a:solidFill>
              </a:ln>
            </c:spPr>
            <c:trendlineType val="linear"/>
            <c:dispRSqr val="0"/>
            <c:dispEq val="0"/>
          </c:trendline>
          <c:cat>
            <c:numRef>
              <c:f>'DIES AMB MÀXIMA IGUAL O SUPERIO'!$A$6:$A$78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'DIES AMB MÀXIMA IGUAL O SUPERIO'!$N$6:$N$78</c:f>
              <c:numCache>
                <c:formatCode>0.00</c:formatCode>
                <c:ptCount val="73"/>
                <c:pt idx="1">
                  <c:v>67</c:v>
                </c:pt>
                <c:pt idx="2">
                  <c:v>48</c:v>
                </c:pt>
                <c:pt idx="3">
                  <c:v>51</c:v>
                </c:pt>
                <c:pt idx="4">
                  <c:v>51</c:v>
                </c:pt>
                <c:pt idx="5">
                  <c:v>18</c:v>
                </c:pt>
                <c:pt idx="6">
                  <c:v>53</c:v>
                </c:pt>
                <c:pt idx="7">
                  <c:v>39</c:v>
                </c:pt>
                <c:pt idx="8">
                  <c:v>37</c:v>
                </c:pt>
                <c:pt idx="9">
                  <c:v>27</c:v>
                </c:pt>
                <c:pt idx="10">
                  <c:v>39</c:v>
                </c:pt>
                <c:pt idx="11">
                  <c:v>20</c:v>
                </c:pt>
                <c:pt idx="12">
                  <c:v>16</c:v>
                </c:pt>
                <c:pt idx="13">
                  <c:v>19</c:v>
                </c:pt>
                <c:pt idx="14">
                  <c:v>7</c:v>
                </c:pt>
                <c:pt idx="19">
                  <c:v>48</c:v>
                </c:pt>
                <c:pt idx="20">
                  <c:v>74</c:v>
                </c:pt>
                <c:pt idx="21">
                  <c:v>64</c:v>
                </c:pt>
                <c:pt idx="22">
                  <c:v>32</c:v>
                </c:pt>
                <c:pt idx="23">
                  <c:v>74</c:v>
                </c:pt>
                <c:pt idx="24">
                  <c:v>54</c:v>
                </c:pt>
                <c:pt idx="25">
                  <c:v>26</c:v>
                </c:pt>
                <c:pt idx="26">
                  <c:v>27</c:v>
                </c:pt>
                <c:pt idx="27">
                  <c:v>7</c:v>
                </c:pt>
                <c:pt idx="28">
                  <c:v>33</c:v>
                </c:pt>
                <c:pt idx="29">
                  <c:v>37</c:v>
                </c:pt>
                <c:pt idx="30">
                  <c:v>36</c:v>
                </c:pt>
                <c:pt idx="31">
                  <c:v>40</c:v>
                </c:pt>
                <c:pt idx="32">
                  <c:v>44</c:v>
                </c:pt>
                <c:pt idx="33">
                  <c:v>50</c:v>
                </c:pt>
                <c:pt idx="34">
                  <c:v>42</c:v>
                </c:pt>
                <c:pt idx="35">
                  <c:v>57</c:v>
                </c:pt>
                <c:pt idx="36">
                  <c:v>59</c:v>
                </c:pt>
                <c:pt idx="37">
                  <c:v>45</c:v>
                </c:pt>
                <c:pt idx="38">
                  <c:v>43</c:v>
                </c:pt>
                <c:pt idx="39">
                  <c:v>50</c:v>
                </c:pt>
                <c:pt idx="40">
                  <c:v>49</c:v>
                </c:pt>
                <c:pt idx="41">
                  <c:v>50</c:v>
                </c:pt>
                <c:pt idx="42">
                  <c:v>25</c:v>
                </c:pt>
                <c:pt idx="43">
                  <c:v>24</c:v>
                </c:pt>
                <c:pt idx="44">
                  <c:v>65</c:v>
                </c:pt>
                <c:pt idx="45">
                  <c:v>21</c:v>
                </c:pt>
                <c:pt idx="46">
                  <c:v>7</c:v>
                </c:pt>
                <c:pt idx="47">
                  <c:v>23</c:v>
                </c:pt>
                <c:pt idx="48">
                  <c:v>45</c:v>
                </c:pt>
                <c:pt idx="49">
                  <c:v>27</c:v>
                </c:pt>
                <c:pt idx="50">
                  <c:v>33</c:v>
                </c:pt>
                <c:pt idx="51">
                  <c:v>43</c:v>
                </c:pt>
                <c:pt idx="52">
                  <c:v>33</c:v>
                </c:pt>
                <c:pt idx="53">
                  <c:v>69</c:v>
                </c:pt>
                <c:pt idx="54">
                  <c:v>29</c:v>
                </c:pt>
                <c:pt idx="55">
                  <c:v>44</c:v>
                </c:pt>
                <c:pt idx="56">
                  <c:v>52</c:v>
                </c:pt>
                <c:pt idx="57">
                  <c:v>31</c:v>
                </c:pt>
                <c:pt idx="58">
                  <c:v>33</c:v>
                </c:pt>
                <c:pt idx="59">
                  <c:v>55</c:v>
                </c:pt>
                <c:pt idx="60">
                  <c:v>33</c:v>
                </c:pt>
                <c:pt idx="61">
                  <c:v>38</c:v>
                </c:pt>
                <c:pt idx="62">
                  <c:v>52</c:v>
                </c:pt>
                <c:pt idx="63">
                  <c:v>32</c:v>
                </c:pt>
                <c:pt idx="64">
                  <c:v>19</c:v>
                </c:pt>
                <c:pt idx="65">
                  <c:v>54</c:v>
                </c:pt>
                <c:pt idx="66">
                  <c:v>54</c:v>
                </c:pt>
                <c:pt idx="67">
                  <c:v>69</c:v>
                </c:pt>
                <c:pt idx="68">
                  <c:v>48</c:v>
                </c:pt>
                <c:pt idx="69">
                  <c:v>55</c:v>
                </c:pt>
                <c:pt idx="70">
                  <c:v>36</c:v>
                </c:pt>
                <c:pt idx="71">
                  <c:v>41</c:v>
                </c:pt>
                <c:pt idx="72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E2-4BCC-A8D8-1704883EEB10}"/>
            </c:ext>
          </c:extLst>
        </c:ser>
        <c:ser>
          <c:idx val="1"/>
          <c:order val="1"/>
          <c:tx>
            <c:strRef>
              <c:f>'DIES AMB MÀXIMA IGUAL O SUPERIO'!$O$5</c:f>
              <c:strCache>
                <c:ptCount val="1"/>
                <c:pt idx="0">
                  <c:v>MITJ.MENSUAL</c:v>
                </c:pt>
              </c:strCache>
            </c:strRef>
          </c:tx>
          <c:invertIfNegative val="0"/>
          <c:cat>
            <c:numRef>
              <c:f>'DIES AMB MÀXIMA IGUAL O SUPERIO'!$A$6:$A$78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'DIES AMB MÀXIMA IGUAL O SUPERIO'!$O$6:$O$78</c:f>
              <c:numCache>
                <c:formatCode>0.00</c:formatCode>
                <c:ptCount val="73"/>
                <c:pt idx="1">
                  <c:v>5.583333333333333</c:v>
                </c:pt>
                <c:pt idx="2">
                  <c:v>4</c:v>
                </c:pt>
                <c:pt idx="3">
                  <c:v>4.25</c:v>
                </c:pt>
                <c:pt idx="4">
                  <c:v>4.25</c:v>
                </c:pt>
                <c:pt idx="5">
                  <c:v>1.5</c:v>
                </c:pt>
                <c:pt idx="6">
                  <c:v>4.416666666666667</c:v>
                </c:pt>
                <c:pt idx="7">
                  <c:v>3.25</c:v>
                </c:pt>
                <c:pt idx="8">
                  <c:v>3.0833333333333335</c:v>
                </c:pt>
                <c:pt idx="9">
                  <c:v>2.25</c:v>
                </c:pt>
                <c:pt idx="10">
                  <c:v>3.25</c:v>
                </c:pt>
                <c:pt idx="11">
                  <c:v>1.6666666666666667</c:v>
                </c:pt>
                <c:pt idx="12">
                  <c:v>1.3333333333333333</c:v>
                </c:pt>
                <c:pt idx="13">
                  <c:v>1.5833333333333333</c:v>
                </c:pt>
                <c:pt idx="14">
                  <c:v>0.58333333333333337</c:v>
                </c:pt>
                <c:pt idx="19">
                  <c:v>4</c:v>
                </c:pt>
                <c:pt idx="20">
                  <c:v>6.166666666666667</c:v>
                </c:pt>
                <c:pt idx="21">
                  <c:v>5.333333333333333</c:v>
                </c:pt>
                <c:pt idx="22">
                  <c:v>2.6666666666666665</c:v>
                </c:pt>
                <c:pt idx="23">
                  <c:v>6.166666666666667</c:v>
                </c:pt>
                <c:pt idx="24">
                  <c:v>4.5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0.58333333333333337</c:v>
                </c:pt>
                <c:pt idx="28">
                  <c:v>2.75</c:v>
                </c:pt>
                <c:pt idx="29">
                  <c:v>3.0833333333333335</c:v>
                </c:pt>
                <c:pt idx="30">
                  <c:v>3</c:v>
                </c:pt>
                <c:pt idx="31">
                  <c:v>3.3333333333333335</c:v>
                </c:pt>
                <c:pt idx="32">
                  <c:v>3.6666666666666665</c:v>
                </c:pt>
                <c:pt idx="33">
                  <c:v>4.166666666666667</c:v>
                </c:pt>
                <c:pt idx="34">
                  <c:v>3.5</c:v>
                </c:pt>
                <c:pt idx="35">
                  <c:v>4.75</c:v>
                </c:pt>
                <c:pt idx="36">
                  <c:v>4.916666666666667</c:v>
                </c:pt>
                <c:pt idx="37">
                  <c:v>3.75</c:v>
                </c:pt>
                <c:pt idx="38">
                  <c:v>3.5833333333333335</c:v>
                </c:pt>
                <c:pt idx="39">
                  <c:v>4.166666666666667</c:v>
                </c:pt>
                <c:pt idx="40">
                  <c:v>4.083333333333333</c:v>
                </c:pt>
                <c:pt idx="41">
                  <c:v>4.166666666666667</c:v>
                </c:pt>
                <c:pt idx="42">
                  <c:v>2.0833333333333335</c:v>
                </c:pt>
                <c:pt idx="43">
                  <c:v>2</c:v>
                </c:pt>
                <c:pt idx="44">
                  <c:v>5.416666666666667</c:v>
                </c:pt>
                <c:pt idx="45">
                  <c:v>1.75</c:v>
                </c:pt>
                <c:pt idx="46">
                  <c:v>0.58333333333333337</c:v>
                </c:pt>
                <c:pt idx="47">
                  <c:v>1.9166666666666667</c:v>
                </c:pt>
                <c:pt idx="48">
                  <c:v>3.75</c:v>
                </c:pt>
                <c:pt idx="49">
                  <c:v>2.25</c:v>
                </c:pt>
                <c:pt idx="50">
                  <c:v>2.75</c:v>
                </c:pt>
                <c:pt idx="51">
                  <c:v>3.5833333333333335</c:v>
                </c:pt>
                <c:pt idx="52">
                  <c:v>2.75</c:v>
                </c:pt>
                <c:pt idx="53">
                  <c:v>5.75</c:v>
                </c:pt>
                <c:pt idx="54">
                  <c:v>2.4166666666666665</c:v>
                </c:pt>
                <c:pt idx="55">
                  <c:v>3.6666666666666665</c:v>
                </c:pt>
                <c:pt idx="56">
                  <c:v>4.333333333333333</c:v>
                </c:pt>
                <c:pt idx="57">
                  <c:v>2.5833333333333335</c:v>
                </c:pt>
                <c:pt idx="58">
                  <c:v>2.75</c:v>
                </c:pt>
                <c:pt idx="59">
                  <c:v>4.583333333333333</c:v>
                </c:pt>
                <c:pt idx="60">
                  <c:v>2.75</c:v>
                </c:pt>
                <c:pt idx="61">
                  <c:v>3.1666666666666665</c:v>
                </c:pt>
                <c:pt idx="62">
                  <c:v>4.333333333333333</c:v>
                </c:pt>
                <c:pt idx="63">
                  <c:v>2.6666666666666665</c:v>
                </c:pt>
                <c:pt idx="64">
                  <c:v>1.5833333333333333</c:v>
                </c:pt>
                <c:pt idx="65">
                  <c:v>4.5</c:v>
                </c:pt>
                <c:pt idx="66">
                  <c:v>4.5</c:v>
                </c:pt>
                <c:pt idx="67">
                  <c:v>5.75</c:v>
                </c:pt>
                <c:pt idx="68">
                  <c:v>4</c:v>
                </c:pt>
                <c:pt idx="69">
                  <c:v>4.583333333333333</c:v>
                </c:pt>
                <c:pt idx="70">
                  <c:v>3</c:v>
                </c:pt>
                <c:pt idx="71">
                  <c:v>3.4166666666666665</c:v>
                </c:pt>
                <c:pt idx="72">
                  <c:v>6.333333333333333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E2-4BCC-A8D8-1704883EE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9703"/>
        <c:axId val="63471664"/>
      </c:barChart>
      <c:catAx>
        <c:axId val="958997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471664"/>
        <c:crosses val="autoZero"/>
        <c:auto val="1"/>
        <c:lblAlgn val="ctr"/>
        <c:lblOffset val="100"/>
        <c:noMultiLvlLbl val="0"/>
      </c:catAx>
      <c:valAx>
        <c:axId val="634716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58997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MÍNIMES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IGUALS O SUPERIORS A 30 ºC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PRATS DE LLUÇANÈS
1946-2022</a:t>
            </a:r>
          </a:p>
        </c:rich>
      </c:tx>
      <c:layout>
        <c:manualLayout>
          <c:xMode val="edge"/>
          <c:yMode val="edge"/>
          <c:x val="0.2784971471914115"/>
          <c:y val="9.631731234730526E-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56301052683298E-2"/>
          <c:y val="0.39360145686267878"/>
          <c:w val="0.9517370963383327"/>
          <c:h val="0.516848774501525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'DIES AMB MÀXIMA IGUAL O SUPERIO'!$A$80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22225">
                <a:solidFill>
                  <a:srgbClr val="C00000"/>
                </a:solidFill>
              </a:ln>
            </c:spPr>
            <c:trendlineType val="linear"/>
            <c:dispRSqr val="0"/>
            <c:dispEq val="0"/>
          </c:trendline>
          <c:cat>
            <c:strRef>
              <c:f>'DIES AMB MÀXIMA IGUAL O SUPERIO'!$B$5:$M$5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AMB MÀXIMA IGUAL O SUPERIO'!$B$80:$M$80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22</c:v>
                </c:pt>
                <c:pt idx="6">
                  <c:v>31</c:v>
                </c:pt>
                <c:pt idx="7">
                  <c:v>26</c:v>
                </c:pt>
                <c:pt idx="8">
                  <c:v>16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60-40E5-A9DC-C16EF3A2358C}"/>
            </c:ext>
          </c:extLst>
        </c:ser>
        <c:ser>
          <c:idx val="1"/>
          <c:order val="1"/>
          <c:tx>
            <c:strRef>
              <c:f>'DIES AMB MÀXIMA IGUAL O SUPERIO'!$A$81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cat>
            <c:strRef>
              <c:f>'DIES AMB MÀXIMA IGUAL O SUPERIO'!$B$5:$M$5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AMB MÀXIMA IGUAL O SUPERIO'!$B$81:$M$81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960-40E5-A9DC-C16EF3A2358C}"/>
            </c:ext>
          </c:extLst>
        </c:ser>
        <c:ser>
          <c:idx val="2"/>
          <c:order val="2"/>
          <c:tx>
            <c:strRef>
              <c:f>'DIES AMB MÀXIMA IGUAL O SUPERIO'!$A$82</c:f>
              <c:strCache>
                <c:ptCount val="1"/>
                <c:pt idx="0">
                  <c:v>MITJANA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'DIES AMB MÀXIMA IGUAL O SUPERIO'!$B$5:$M$5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'DIES AMB MÀXIMA IGUAL O SUPERIO'!$B$82:$M$82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0.95714285714285718</c:v>
                </c:pt>
                <c:pt idx="5">
                  <c:v>6.8571428571428568</c:v>
                </c:pt>
                <c:pt idx="6">
                  <c:v>17.385714285714286</c:v>
                </c:pt>
                <c:pt idx="7">
                  <c:v>13.72463768115942</c:v>
                </c:pt>
                <c:pt idx="8">
                  <c:v>2.084507042253521</c:v>
                </c:pt>
                <c:pt idx="9">
                  <c:v>5.6338028169014086E-2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960-40E5-A9DC-C16EF3A23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6006"/>
        <c:axId val="34778461"/>
      </c:barChart>
      <c:catAx>
        <c:axId val="484360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4778461"/>
        <c:crosses val="autoZero"/>
        <c:auto val="1"/>
        <c:lblAlgn val="ctr"/>
        <c:lblOffset val="100"/>
        <c:noMultiLvlLbl val="0"/>
      </c:catAx>
      <c:valAx>
        <c:axId val="34778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843600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2999049575610173"/>
          <c:y val="0.28254297970074649"/>
          <c:w val="0.33751658252570294"/>
          <c:h val="6.8213879600544911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anchor="t" anchorCtr="1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MÀXIMES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MÉS BAIXES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 PRATS DE LLUÇANÈS
1946-2022</a:t>
            </a:r>
          </a:p>
        </c:rich>
      </c:tx>
      <c:layout>
        <c:manualLayout>
          <c:xMode val="edge"/>
          <c:yMode val="edge"/>
          <c:x val="0.42391280018151939"/>
          <c:y val="2.3084393149943042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68438241248725E-2"/>
          <c:y val="0.28991698904935459"/>
          <c:w val="0.94730157827744454"/>
          <c:h val="0.68085046833600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'MÀXIMES MÉS BAIXES'!$N$5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22225">
                <a:solidFill>
                  <a:srgbClr val="FFFF00"/>
                </a:solidFill>
              </a:ln>
            </c:spPr>
            <c:trendlineType val="linear"/>
            <c:dispRSqr val="0"/>
            <c:dispEq val="0"/>
          </c:trendline>
          <c:cat>
            <c:numRef>
              <c:f>'MÀXIMES MÉS BAIXES'!$A$6:$A$78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'MÀXIMES MÉS BAIXES'!$N$6:$N$78</c:f>
              <c:numCache>
                <c:formatCode>0.00</c:formatCode>
                <c:ptCount val="73"/>
                <c:pt idx="1">
                  <c:v>27</c:v>
                </c:pt>
                <c:pt idx="2">
                  <c:v>27</c:v>
                </c:pt>
                <c:pt idx="3">
                  <c:v>27</c:v>
                </c:pt>
                <c:pt idx="4">
                  <c:v>32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26</c:v>
                </c:pt>
                <c:pt idx="11">
                  <c:v>21</c:v>
                </c:pt>
                <c:pt idx="12">
                  <c:v>23</c:v>
                </c:pt>
                <c:pt idx="13">
                  <c:v>27</c:v>
                </c:pt>
                <c:pt idx="14">
                  <c:v>21</c:v>
                </c:pt>
                <c:pt idx="19">
                  <c:v>20</c:v>
                </c:pt>
                <c:pt idx="20">
                  <c:v>26</c:v>
                </c:pt>
                <c:pt idx="21">
                  <c:v>24</c:v>
                </c:pt>
                <c:pt idx="22">
                  <c:v>23</c:v>
                </c:pt>
                <c:pt idx="23">
                  <c:v>26</c:v>
                </c:pt>
                <c:pt idx="24">
                  <c:v>19</c:v>
                </c:pt>
                <c:pt idx="25">
                  <c:v>24</c:v>
                </c:pt>
                <c:pt idx="26">
                  <c:v>23</c:v>
                </c:pt>
                <c:pt idx="27">
                  <c:v>18</c:v>
                </c:pt>
                <c:pt idx="28">
                  <c:v>22</c:v>
                </c:pt>
                <c:pt idx="29">
                  <c:v>23</c:v>
                </c:pt>
                <c:pt idx="30">
                  <c:v>23</c:v>
                </c:pt>
                <c:pt idx="31">
                  <c:v>21</c:v>
                </c:pt>
                <c:pt idx="32">
                  <c:v>24</c:v>
                </c:pt>
                <c:pt idx="33">
                  <c:v>21</c:v>
                </c:pt>
                <c:pt idx="34">
                  <c:v>20</c:v>
                </c:pt>
                <c:pt idx="35">
                  <c:v>24</c:v>
                </c:pt>
                <c:pt idx="36">
                  <c:v>20</c:v>
                </c:pt>
                <c:pt idx="37">
                  <c:v>20</c:v>
                </c:pt>
                <c:pt idx="38">
                  <c:v>24</c:v>
                </c:pt>
                <c:pt idx="39">
                  <c:v>26.5</c:v>
                </c:pt>
                <c:pt idx="40">
                  <c:v>27</c:v>
                </c:pt>
                <c:pt idx="41">
                  <c:v>23</c:v>
                </c:pt>
                <c:pt idx="42">
                  <c:v>22</c:v>
                </c:pt>
                <c:pt idx="43">
                  <c:v>22.5</c:v>
                </c:pt>
                <c:pt idx="44">
                  <c:v>27.5</c:v>
                </c:pt>
                <c:pt idx="45">
                  <c:v>22</c:v>
                </c:pt>
                <c:pt idx="46">
                  <c:v>19</c:v>
                </c:pt>
                <c:pt idx="47">
                  <c:v>20.5</c:v>
                </c:pt>
                <c:pt idx="48">
                  <c:v>25</c:v>
                </c:pt>
                <c:pt idx="49">
                  <c:v>23.5</c:v>
                </c:pt>
                <c:pt idx="50">
                  <c:v>23</c:v>
                </c:pt>
                <c:pt idx="51">
                  <c:v>25</c:v>
                </c:pt>
                <c:pt idx="52">
                  <c:v>22</c:v>
                </c:pt>
                <c:pt idx="53">
                  <c:v>26</c:v>
                </c:pt>
                <c:pt idx="54">
                  <c:v>21.5</c:v>
                </c:pt>
                <c:pt idx="55">
                  <c:v>21.5</c:v>
                </c:pt>
                <c:pt idx="56">
                  <c:v>28</c:v>
                </c:pt>
                <c:pt idx="57">
                  <c:v>23.5</c:v>
                </c:pt>
                <c:pt idx="58">
                  <c:v>23.5</c:v>
                </c:pt>
                <c:pt idx="59">
                  <c:v>25.5</c:v>
                </c:pt>
                <c:pt idx="60">
                  <c:v>26</c:v>
                </c:pt>
                <c:pt idx="61">
                  <c:v>21.5</c:v>
                </c:pt>
                <c:pt idx="62">
                  <c:v>24</c:v>
                </c:pt>
                <c:pt idx="63">
                  <c:v>26.5</c:v>
                </c:pt>
                <c:pt idx="64">
                  <c:v>20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24</c:v>
                </c:pt>
                <c:pt idx="69">
                  <c:v>25.2</c:v>
                </c:pt>
                <c:pt idx="70">
                  <c:v>24.4</c:v>
                </c:pt>
                <c:pt idx="71">
                  <c:v>24.8</c:v>
                </c:pt>
                <c:pt idx="72">
                  <c:v>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32-4CF6-A43C-88B21AA2F61E}"/>
            </c:ext>
          </c:extLst>
        </c:ser>
        <c:ser>
          <c:idx val="1"/>
          <c:order val="1"/>
          <c:tx>
            <c:strRef>
              <c:f>'MÀXIMES MÉS BAIXES'!$O$5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cat>
            <c:numRef>
              <c:f>'MÀXIMES MÉS BAIXES'!$A$6:$A$78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'MÀXIMES MÉS BAIXES'!$O$6:$O$78</c:f>
              <c:numCache>
                <c:formatCode>0.00</c:formatCode>
                <c:ptCount val="73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7</c:v>
                </c:pt>
                <c:pt idx="10">
                  <c:v>-5</c:v>
                </c:pt>
                <c:pt idx="11">
                  <c:v>4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9">
                  <c:v>1</c:v>
                </c:pt>
                <c:pt idx="20">
                  <c:v>-2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-1</c:v>
                </c:pt>
                <c:pt idx="27">
                  <c:v>0</c:v>
                </c:pt>
                <c:pt idx="28">
                  <c:v>-2</c:v>
                </c:pt>
                <c:pt idx="29">
                  <c:v>-3</c:v>
                </c:pt>
                <c:pt idx="30">
                  <c:v>-3</c:v>
                </c:pt>
                <c:pt idx="31">
                  <c:v>-1</c:v>
                </c:pt>
                <c:pt idx="32">
                  <c:v>1</c:v>
                </c:pt>
                <c:pt idx="33">
                  <c:v>-1</c:v>
                </c:pt>
                <c:pt idx="34">
                  <c:v>-1</c:v>
                </c:pt>
                <c:pt idx="35">
                  <c:v>-5</c:v>
                </c:pt>
                <c:pt idx="36">
                  <c:v>-2</c:v>
                </c:pt>
                <c:pt idx="37">
                  <c:v>-5</c:v>
                </c:pt>
                <c:pt idx="38">
                  <c:v>0.5</c:v>
                </c:pt>
                <c:pt idx="39">
                  <c:v>0.5</c:v>
                </c:pt>
                <c:pt idx="40">
                  <c:v>-4</c:v>
                </c:pt>
                <c:pt idx="41">
                  <c:v>1</c:v>
                </c:pt>
                <c:pt idx="42">
                  <c:v>0</c:v>
                </c:pt>
                <c:pt idx="43">
                  <c:v>-1.5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3</c:v>
                </c:pt>
                <c:pt idx="48">
                  <c:v>2</c:v>
                </c:pt>
                <c:pt idx="49">
                  <c:v>2</c:v>
                </c:pt>
                <c:pt idx="50">
                  <c:v>2.5</c:v>
                </c:pt>
                <c:pt idx="51">
                  <c:v>0</c:v>
                </c:pt>
                <c:pt idx="52">
                  <c:v>2.5</c:v>
                </c:pt>
                <c:pt idx="53">
                  <c:v>0</c:v>
                </c:pt>
                <c:pt idx="54">
                  <c:v>2</c:v>
                </c:pt>
                <c:pt idx="55">
                  <c:v>-0.5</c:v>
                </c:pt>
                <c:pt idx="56">
                  <c:v>0.5</c:v>
                </c:pt>
                <c:pt idx="57">
                  <c:v>3.5</c:v>
                </c:pt>
                <c:pt idx="58">
                  <c:v>1.5</c:v>
                </c:pt>
                <c:pt idx="59">
                  <c:v>-1</c:v>
                </c:pt>
                <c:pt idx="60">
                  <c:v>0</c:v>
                </c:pt>
                <c:pt idx="61">
                  <c:v>3</c:v>
                </c:pt>
                <c:pt idx="62">
                  <c:v>-0.5</c:v>
                </c:pt>
                <c:pt idx="63">
                  <c:v>3.5</c:v>
                </c:pt>
                <c:pt idx="64">
                  <c:v>4</c:v>
                </c:pt>
                <c:pt idx="65">
                  <c:v>2.5</c:v>
                </c:pt>
                <c:pt idx="66">
                  <c:v>4</c:v>
                </c:pt>
                <c:pt idx="67">
                  <c:v>2</c:v>
                </c:pt>
                <c:pt idx="68">
                  <c:v>4</c:v>
                </c:pt>
                <c:pt idx="69">
                  <c:v>3.5</c:v>
                </c:pt>
                <c:pt idx="70">
                  <c:v>2.5</c:v>
                </c:pt>
                <c:pt idx="71">
                  <c:v>0.6</c:v>
                </c:pt>
                <c:pt idx="7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32-4CF6-A43C-88B21AA2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899703"/>
        <c:axId val="63471664"/>
      </c:barChart>
      <c:lineChart>
        <c:grouping val="standard"/>
        <c:varyColors val="0"/>
        <c:ser>
          <c:idx val="2"/>
          <c:order val="2"/>
          <c:tx>
            <c:strRef>
              <c:f>'MÀXIMES MÉS BAIXES'!$P$5</c:f>
              <c:strCache>
                <c:ptCount val="1"/>
                <c:pt idx="0">
                  <c:v>MITJANA </c:v>
                </c:pt>
              </c:strCache>
            </c:strRef>
          </c:tx>
          <c:spPr>
            <a:ln>
              <a:solidFill>
                <a:srgbClr val="FFC000">
                  <a:lumMod val="50000"/>
                </a:srgbClr>
              </a:solidFill>
            </a:ln>
          </c:spPr>
          <c:marker>
            <c:symbol val="none"/>
          </c:marker>
          <c:cat>
            <c:numRef>
              <c:f>'MÀXIMES MÉS BAIXES'!$A$6:$A$78</c:f>
              <c:numCache>
                <c:formatCode>General</c:formatCode>
                <c:ptCount val="73"/>
                <c:pt idx="0">
                  <c:v>1946</c:v>
                </c:pt>
                <c:pt idx="1">
                  <c:v>1947</c:v>
                </c:pt>
                <c:pt idx="2">
                  <c:v>1948</c:v>
                </c:pt>
                <c:pt idx="3">
                  <c:v>1949</c:v>
                </c:pt>
                <c:pt idx="4">
                  <c:v>1950</c:v>
                </c:pt>
                <c:pt idx="5">
                  <c:v>1951</c:v>
                </c:pt>
                <c:pt idx="6">
                  <c:v>1952</c:v>
                </c:pt>
                <c:pt idx="7">
                  <c:v>1953</c:v>
                </c:pt>
                <c:pt idx="8">
                  <c:v>1954</c:v>
                </c:pt>
                <c:pt idx="9">
                  <c:v>1955</c:v>
                </c:pt>
                <c:pt idx="10">
                  <c:v>1956</c:v>
                </c:pt>
                <c:pt idx="11">
                  <c:v>1957</c:v>
                </c:pt>
                <c:pt idx="12">
                  <c:v>1958</c:v>
                </c:pt>
                <c:pt idx="13">
                  <c:v>1959</c:v>
                </c:pt>
                <c:pt idx="14">
                  <c:v>1960</c:v>
                </c:pt>
                <c:pt idx="15">
                  <c:v>1961</c:v>
                </c:pt>
                <c:pt idx="16">
                  <c:v>1962</c:v>
                </c:pt>
                <c:pt idx="17">
                  <c:v>1963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'MÀXIMES MÉS BAIXES'!$P$6:$P$78</c:f>
              <c:numCache>
                <c:formatCode>0.00</c:formatCode>
                <c:ptCount val="73"/>
                <c:pt idx="1">
                  <c:v>13.333333333333334</c:v>
                </c:pt>
                <c:pt idx="2">
                  <c:v>13.666666666666666</c:v>
                </c:pt>
                <c:pt idx="3">
                  <c:v>14.125</c:v>
                </c:pt>
                <c:pt idx="4">
                  <c:v>14.25</c:v>
                </c:pt>
                <c:pt idx="5">
                  <c:v>12.75</c:v>
                </c:pt>
                <c:pt idx="6">
                  <c:v>13</c:v>
                </c:pt>
                <c:pt idx="7">
                  <c:v>12.333333333333334</c:v>
                </c:pt>
                <c:pt idx="8">
                  <c:v>12.25</c:v>
                </c:pt>
                <c:pt idx="9">
                  <c:v>13.666666666666666</c:v>
                </c:pt>
                <c:pt idx="10">
                  <c:v>11.166666666666666</c:v>
                </c:pt>
                <c:pt idx="11">
                  <c:v>12.75</c:v>
                </c:pt>
                <c:pt idx="12">
                  <c:v>12.833333333333334</c:v>
                </c:pt>
                <c:pt idx="13">
                  <c:v>12.666666666666666</c:v>
                </c:pt>
                <c:pt idx="14">
                  <c:v>12.227272727272727</c:v>
                </c:pt>
                <c:pt idx="19">
                  <c:v>11</c:v>
                </c:pt>
                <c:pt idx="20">
                  <c:v>11.333333333333334</c:v>
                </c:pt>
                <c:pt idx="21">
                  <c:v>12</c:v>
                </c:pt>
                <c:pt idx="22">
                  <c:v>12.416666666666666</c:v>
                </c:pt>
                <c:pt idx="23">
                  <c:v>12.75</c:v>
                </c:pt>
                <c:pt idx="24">
                  <c:v>10</c:v>
                </c:pt>
                <c:pt idx="25">
                  <c:v>8.9166666666666661</c:v>
                </c:pt>
                <c:pt idx="26">
                  <c:v>9.8333333333333339</c:v>
                </c:pt>
                <c:pt idx="27">
                  <c:v>8.4166666666666661</c:v>
                </c:pt>
                <c:pt idx="28">
                  <c:v>8.5833333333333339</c:v>
                </c:pt>
                <c:pt idx="29">
                  <c:v>9.3333333333333339</c:v>
                </c:pt>
                <c:pt idx="30">
                  <c:v>8.3333333333333339</c:v>
                </c:pt>
                <c:pt idx="31">
                  <c:v>9.5</c:v>
                </c:pt>
                <c:pt idx="32">
                  <c:v>10</c:v>
                </c:pt>
                <c:pt idx="33">
                  <c:v>10.333333333333334</c:v>
                </c:pt>
                <c:pt idx="34">
                  <c:v>8.75</c:v>
                </c:pt>
                <c:pt idx="35">
                  <c:v>9.5833333333333339</c:v>
                </c:pt>
                <c:pt idx="36">
                  <c:v>9.9166666666666661</c:v>
                </c:pt>
                <c:pt idx="37">
                  <c:v>9.4583333333333339</c:v>
                </c:pt>
                <c:pt idx="38">
                  <c:v>10.541666666666666</c:v>
                </c:pt>
                <c:pt idx="39">
                  <c:v>12.25</c:v>
                </c:pt>
                <c:pt idx="40">
                  <c:v>10.958333333333334</c:v>
                </c:pt>
                <c:pt idx="41">
                  <c:v>10.208333333333334</c:v>
                </c:pt>
                <c:pt idx="42">
                  <c:v>10</c:v>
                </c:pt>
                <c:pt idx="43">
                  <c:v>10.291666666666666</c:v>
                </c:pt>
                <c:pt idx="44">
                  <c:v>12.333333333333334</c:v>
                </c:pt>
                <c:pt idx="45">
                  <c:v>11.625</c:v>
                </c:pt>
                <c:pt idx="46">
                  <c:v>10.416666666666666</c:v>
                </c:pt>
                <c:pt idx="47">
                  <c:v>12.166666666666666</c:v>
                </c:pt>
                <c:pt idx="48">
                  <c:v>11.333333333333334</c:v>
                </c:pt>
                <c:pt idx="49">
                  <c:v>10.875</c:v>
                </c:pt>
                <c:pt idx="50">
                  <c:v>11.375</c:v>
                </c:pt>
                <c:pt idx="51">
                  <c:v>12</c:v>
                </c:pt>
                <c:pt idx="52">
                  <c:v>10.791666666666666</c:v>
                </c:pt>
                <c:pt idx="53">
                  <c:v>12.333333333333334</c:v>
                </c:pt>
                <c:pt idx="54">
                  <c:v>10.916666666666666</c:v>
                </c:pt>
                <c:pt idx="55">
                  <c:v>10.708333333333334</c:v>
                </c:pt>
                <c:pt idx="56">
                  <c:v>13.083333333333334</c:v>
                </c:pt>
                <c:pt idx="57">
                  <c:v>9</c:v>
                </c:pt>
                <c:pt idx="58">
                  <c:v>10.583333333333334</c:v>
                </c:pt>
                <c:pt idx="59">
                  <c:v>11.583333333333334</c:v>
                </c:pt>
                <c:pt idx="60">
                  <c:v>10.25</c:v>
                </c:pt>
                <c:pt idx="61">
                  <c:v>12.291666666666666</c:v>
                </c:pt>
                <c:pt idx="62">
                  <c:v>10.958333333333334</c:v>
                </c:pt>
                <c:pt idx="63">
                  <c:v>11.708333333333334</c:v>
                </c:pt>
                <c:pt idx="64">
                  <c:v>12.875</c:v>
                </c:pt>
                <c:pt idx="65">
                  <c:v>13.125</c:v>
                </c:pt>
                <c:pt idx="66">
                  <c:v>13.125</c:v>
                </c:pt>
                <c:pt idx="67">
                  <c:v>12</c:v>
                </c:pt>
                <c:pt idx="68">
                  <c:v>12.041666666666666</c:v>
                </c:pt>
                <c:pt idx="69">
                  <c:v>12.024999999999999</c:v>
                </c:pt>
                <c:pt idx="70">
                  <c:v>12.408333333333333</c:v>
                </c:pt>
                <c:pt idx="71">
                  <c:v>12.525</c:v>
                </c:pt>
                <c:pt idx="72">
                  <c:v>14.049999999999999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832-4CF6-A43C-88B21AA2F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899703"/>
        <c:axId val="63471664"/>
      </c:lineChart>
      <c:catAx>
        <c:axId val="958997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54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63471664"/>
        <c:crosses val="autoZero"/>
        <c:auto val="1"/>
        <c:lblAlgn val="ctr"/>
        <c:lblOffset val="100"/>
        <c:noMultiLvlLbl val="0"/>
      </c:catAx>
      <c:valAx>
        <c:axId val="6347166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5899703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 i="0"/>
              <a:t>PRECIPITACIÓ ESTACIONAL - ESTIU
PRATS DE LLUÇANÈS
1933-2022</a:t>
            </a:r>
          </a:p>
        </c:rich>
      </c:tx>
      <c:layout>
        <c:manualLayout>
          <c:xMode val="edge"/>
          <c:yMode val="edge"/>
          <c:x val="0.39710375746300941"/>
          <c:y val="8.169152567527456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7541802029991004E-2"/>
          <c:y val="0.18418427959662934"/>
          <c:w val="0.94077411321146298"/>
          <c:h val="0.6734858266547937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'PRECIPITACIONS PRATS'!$D$305</c:f>
              <c:strCache>
                <c:ptCount val="1"/>
                <c:pt idx="0">
                  <c:v>ESTIU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2225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'PRECIPITACIONS PRATS'!$A$318:$A$406</c:f>
              <c:numCache>
                <c:formatCode>General</c:formatCode>
                <c:ptCount val="89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</c:numCache>
            </c:numRef>
          </c:cat>
          <c:val>
            <c:numRef>
              <c:f>'PRECIPITACIONS PRATS'!$D$318:$D$406</c:f>
              <c:numCache>
                <c:formatCode>0.00</c:formatCode>
                <c:ptCount val="89"/>
                <c:pt idx="0">
                  <c:v>90.4</c:v>
                </c:pt>
                <c:pt idx="1">
                  <c:v>224.8</c:v>
                </c:pt>
                <c:pt idx="2">
                  <c:v>231.9</c:v>
                </c:pt>
                <c:pt idx="3">
                  <c:v>119.2</c:v>
                </c:pt>
                <c:pt idx="4">
                  <c:v>306.2</c:v>
                </c:pt>
                <c:pt idx="7">
                  <c:v>164.20000000000002</c:v>
                </c:pt>
                <c:pt idx="8">
                  <c:v>233.8</c:v>
                </c:pt>
                <c:pt idx="9">
                  <c:v>229.7</c:v>
                </c:pt>
                <c:pt idx="10">
                  <c:v>87.4</c:v>
                </c:pt>
                <c:pt idx="11">
                  <c:v>167.7</c:v>
                </c:pt>
                <c:pt idx="12">
                  <c:v>160.30000000000001</c:v>
                </c:pt>
                <c:pt idx="13">
                  <c:v>102.8</c:v>
                </c:pt>
                <c:pt idx="14">
                  <c:v>331.9</c:v>
                </c:pt>
                <c:pt idx="15">
                  <c:v>256.8</c:v>
                </c:pt>
                <c:pt idx="16">
                  <c:v>200</c:v>
                </c:pt>
                <c:pt idx="17">
                  <c:v>161.69999999999999</c:v>
                </c:pt>
                <c:pt idx="18">
                  <c:v>370.6</c:v>
                </c:pt>
                <c:pt idx="19">
                  <c:v>107.8</c:v>
                </c:pt>
                <c:pt idx="20">
                  <c:v>315.5</c:v>
                </c:pt>
                <c:pt idx="21">
                  <c:v>168.9</c:v>
                </c:pt>
                <c:pt idx="22">
                  <c:v>305.40000000000003</c:v>
                </c:pt>
                <c:pt idx="23">
                  <c:v>101.19999999999999</c:v>
                </c:pt>
                <c:pt idx="24">
                  <c:v>275.5</c:v>
                </c:pt>
                <c:pt idx="25">
                  <c:v>449.3</c:v>
                </c:pt>
                <c:pt idx="26">
                  <c:v>136.19999999999999</c:v>
                </c:pt>
                <c:pt idx="27">
                  <c:v>151.9</c:v>
                </c:pt>
                <c:pt idx="28">
                  <c:v>443.1</c:v>
                </c:pt>
                <c:pt idx="29">
                  <c:v>167.3</c:v>
                </c:pt>
                <c:pt idx="30">
                  <c:v>143.1</c:v>
                </c:pt>
                <c:pt idx="31">
                  <c:v>169.3</c:v>
                </c:pt>
                <c:pt idx="32">
                  <c:v>141.6</c:v>
                </c:pt>
                <c:pt idx="33">
                  <c:v>239.8</c:v>
                </c:pt>
                <c:pt idx="34">
                  <c:v>301.8</c:v>
                </c:pt>
                <c:pt idx="35">
                  <c:v>177</c:v>
                </c:pt>
                <c:pt idx="36">
                  <c:v>121.80000000000001</c:v>
                </c:pt>
                <c:pt idx="37">
                  <c:v>277.60000000000002</c:v>
                </c:pt>
                <c:pt idx="38">
                  <c:v>149.80000000000001</c:v>
                </c:pt>
                <c:pt idx="39">
                  <c:v>181.9</c:v>
                </c:pt>
                <c:pt idx="40">
                  <c:v>398.4</c:v>
                </c:pt>
                <c:pt idx="41">
                  <c:v>248</c:v>
                </c:pt>
                <c:pt idx="42">
                  <c:v>332.3</c:v>
                </c:pt>
                <c:pt idx="43">
                  <c:v>208.10000000000002</c:v>
                </c:pt>
                <c:pt idx="44">
                  <c:v>272.5</c:v>
                </c:pt>
                <c:pt idx="45">
                  <c:v>127.30000000000001</c:v>
                </c:pt>
                <c:pt idx="46">
                  <c:v>236</c:v>
                </c:pt>
                <c:pt idx="47">
                  <c:v>306</c:v>
                </c:pt>
                <c:pt idx="48">
                  <c:v>268.3</c:v>
                </c:pt>
                <c:pt idx="49">
                  <c:v>203.8</c:v>
                </c:pt>
                <c:pt idx="50">
                  <c:v>210.29999999999998</c:v>
                </c:pt>
                <c:pt idx="51">
                  <c:v>111.9</c:v>
                </c:pt>
                <c:pt idx="52">
                  <c:v>228.5</c:v>
                </c:pt>
                <c:pt idx="53">
                  <c:v>82.1</c:v>
                </c:pt>
                <c:pt idx="54">
                  <c:v>237.10000000000002</c:v>
                </c:pt>
                <c:pt idx="55">
                  <c:v>192</c:v>
                </c:pt>
                <c:pt idx="56">
                  <c:v>88.6</c:v>
                </c:pt>
                <c:pt idx="57">
                  <c:v>403.9</c:v>
                </c:pt>
                <c:pt idx="58">
                  <c:v>148.19999999999999</c:v>
                </c:pt>
                <c:pt idx="59">
                  <c:v>108.89999999999999</c:v>
                </c:pt>
                <c:pt idx="60">
                  <c:v>311.20000000000005</c:v>
                </c:pt>
                <c:pt idx="61">
                  <c:v>361.9</c:v>
                </c:pt>
                <c:pt idx="62">
                  <c:v>260.3</c:v>
                </c:pt>
                <c:pt idx="63">
                  <c:v>210.7</c:v>
                </c:pt>
                <c:pt idx="64">
                  <c:v>109.8</c:v>
                </c:pt>
                <c:pt idx="65">
                  <c:v>82.6</c:v>
                </c:pt>
                <c:pt idx="66">
                  <c:v>138.39999999999998</c:v>
                </c:pt>
                <c:pt idx="67">
                  <c:v>218.89999999999998</c:v>
                </c:pt>
                <c:pt idx="68">
                  <c:v>108.4</c:v>
                </c:pt>
                <c:pt idx="69">
                  <c:v>228.70000000000002</c:v>
                </c:pt>
                <c:pt idx="70">
                  <c:v>173.7</c:v>
                </c:pt>
                <c:pt idx="71">
                  <c:v>150.6</c:v>
                </c:pt>
                <c:pt idx="72">
                  <c:v>66.099999999999994</c:v>
                </c:pt>
                <c:pt idx="73">
                  <c:v>205.6</c:v>
                </c:pt>
                <c:pt idx="74">
                  <c:v>204.3</c:v>
                </c:pt>
                <c:pt idx="75">
                  <c:v>288.89999999999998</c:v>
                </c:pt>
                <c:pt idx="76">
                  <c:v>221.6</c:v>
                </c:pt>
                <c:pt idx="77">
                  <c:v>117</c:v>
                </c:pt>
                <c:pt idx="78">
                  <c:v>248.5</c:v>
                </c:pt>
                <c:pt idx="79">
                  <c:v>380.3</c:v>
                </c:pt>
                <c:pt idx="80">
                  <c:v>255.40000000000003</c:v>
                </c:pt>
                <c:pt idx="81">
                  <c:v>122.10000000000001</c:v>
                </c:pt>
                <c:pt idx="82">
                  <c:v>82.6</c:v>
                </c:pt>
                <c:pt idx="83">
                  <c:v>282</c:v>
                </c:pt>
                <c:pt idx="84">
                  <c:v>102.9</c:v>
                </c:pt>
                <c:pt idx="85">
                  <c:v>465.4</c:v>
                </c:pt>
                <c:pt idx="86">
                  <c:v>107.3</c:v>
                </c:pt>
                <c:pt idx="87">
                  <c:v>200.60000000000002</c:v>
                </c:pt>
                <c:pt idx="8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CA-4AF2-94AF-81C33814352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3431"/>
        <c:axId val="28500962"/>
      </c:barChart>
      <c:catAx>
        <c:axId val="76234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500962"/>
        <c:crosses val="autoZero"/>
        <c:auto val="1"/>
        <c:lblAlgn val="ctr"/>
        <c:lblOffset val="100"/>
        <c:noMultiLvlLbl val="0"/>
      </c:catAx>
      <c:valAx>
        <c:axId val="28500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623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MÀXIMES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  <a:ea typeface="Calibri"/>
              </a:rPr>
              <a:t> MÉS BAIXES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
PRATS DE LLUÇANÈS
1946-2022</a:t>
            </a:r>
          </a:p>
        </c:rich>
      </c:tx>
      <c:layout>
        <c:manualLayout>
          <c:xMode val="edge"/>
          <c:yMode val="edge"/>
          <c:x val="0.36137139022982151"/>
          <c:y val="6.0571261300818493E-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487983810541569E-2"/>
          <c:y val="0.39717606196732747"/>
          <c:w val="0.9517370963383327"/>
          <c:h val="0.5667114195967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'MÀXIMES MÉS BAIXES'!$A$80</c:f>
              <c:strCache>
                <c:ptCount val="1"/>
                <c:pt idx="0">
                  <c:v>MITJANA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'MÀXIMES MÉS BAIXES'!$B$5:$M$5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MÉS BAIXES'!$B$80:$M$80</c:f>
              <c:numCache>
                <c:formatCode>0.00</c:formatCode>
                <c:ptCount val="12"/>
                <c:pt idx="0">
                  <c:v>2.5780821917808221</c:v>
                </c:pt>
                <c:pt idx="1">
                  <c:v>4.4027777777777777</c:v>
                </c:pt>
                <c:pt idx="2">
                  <c:v>7.2222222222222223</c:v>
                </c:pt>
                <c:pt idx="3">
                  <c:v>9.2971830985915496</c:v>
                </c:pt>
                <c:pt idx="4">
                  <c:v>13.37</c:v>
                </c:pt>
                <c:pt idx="5">
                  <c:v>17.678571428571427</c:v>
                </c:pt>
                <c:pt idx="6">
                  <c:v>22.830000000000002</c:v>
                </c:pt>
                <c:pt idx="7">
                  <c:v>21.317391304347826</c:v>
                </c:pt>
                <c:pt idx="8">
                  <c:v>17.221428571428572</c:v>
                </c:pt>
                <c:pt idx="9">
                  <c:v>12.192753623188405</c:v>
                </c:pt>
                <c:pt idx="10">
                  <c:v>6.6842857142857151</c:v>
                </c:pt>
                <c:pt idx="11">
                  <c:v>3.1871428571428568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E3-4A63-BDAB-A0044140A508}"/>
            </c:ext>
          </c:extLst>
        </c:ser>
        <c:ser>
          <c:idx val="1"/>
          <c:order val="1"/>
          <c:tx>
            <c:strRef>
              <c:f>'MÀXIMES MÉS BAIXES'!$A$81</c:f>
              <c:strCache>
                <c:ptCount val="1"/>
                <c:pt idx="0">
                  <c:v>MÀXIMA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22225">
                <a:solidFill>
                  <a:srgbClr val="C00000"/>
                </a:solidFill>
              </a:ln>
            </c:spPr>
            <c:trendlineType val="linear"/>
            <c:dispRSqr val="0"/>
            <c:dispEq val="0"/>
          </c:trendline>
          <c:cat>
            <c:strRef>
              <c:f>'MÀXIMES MÉS BAIXES'!$B$5:$M$5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MÉS BAIXES'!$B$81:$M$81</c:f>
              <c:numCache>
                <c:formatCode>0.00</c:formatCode>
                <c:ptCount val="12"/>
                <c:pt idx="0">
                  <c:v>7</c:v>
                </c:pt>
                <c:pt idx="1">
                  <c:v>9.5</c:v>
                </c:pt>
                <c:pt idx="2">
                  <c:v>15</c:v>
                </c:pt>
                <c:pt idx="3">
                  <c:v>18</c:v>
                </c:pt>
                <c:pt idx="4">
                  <c:v>21</c:v>
                </c:pt>
                <c:pt idx="5">
                  <c:v>27</c:v>
                </c:pt>
                <c:pt idx="6">
                  <c:v>32</c:v>
                </c:pt>
                <c:pt idx="7">
                  <c:v>27.5</c:v>
                </c:pt>
                <c:pt idx="8">
                  <c:v>25</c:v>
                </c:pt>
                <c:pt idx="9">
                  <c:v>19</c:v>
                </c:pt>
                <c:pt idx="10">
                  <c:v>12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E3-4A63-BDAB-A0044140A508}"/>
            </c:ext>
          </c:extLst>
        </c:ser>
        <c:ser>
          <c:idx val="2"/>
          <c:order val="2"/>
          <c:tx>
            <c:strRef>
              <c:f>'MÀXIMES MÉS BAIXES'!$A$82</c:f>
              <c:strCache>
                <c:ptCount val="1"/>
                <c:pt idx="0">
                  <c:v>MÍNIMA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'MÀXIMES MÉS BAIXES'!$B$5:$M$5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'MÀXIMES MÉS BAIXES'!$B$82:$M$82</c:f>
              <c:numCache>
                <c:formatCode>0.00</c:formatCode>
                <c:ptCount val="12"/>
                <c:pt idx="0">
                  <c:v>-5</c:v>
                </c:pt>
                <c:pt idx="1">
                  <c:v>-5</c:v>
                </c:pt>
                <c:pt idx="2">
                  <c:v>-1.5</c:v>
                </c:pt>
                <c:pt idx="3">
                  <c:v>2</c:v>
                </c:pt>
                <c:pt idx="4">
                  <c:v>5</c:v>
                </c:pt>
                <c:pt idx="5">
                  <c:v>8</c:v>
                </c:pt>
                <c:pt idx="6">
                  <c:v>15</c:v>
                </c:pt>
                <c:pt idx="7">
                  <c:v>15.5</c:v>
                </c:pt>
                <c:pt idx="8">
                  <c:v>5.5</c:v>
                </c:pt>
                <c:pt idx="9">
                  <c:v>3.5</c:v>
                </c:pt>
                <c:pt idx="10">
                  <c:v>-1</c:v>
                </c:pt>
                <c:pt idx="11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8E3-4A63-BDAB-A0044140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36006"/>
        <c:axId val="34778461"/>
      </c:barChart>
      <c:catAx>
        <c:axId val="4843600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34778461"/>
        <c:crosses val="autoZero"/>
        <c:auto val="1"/>
        <c:lblAlgn val="ctr"/>
        <c:lblOffset val="100"/>
        <c:noMultiLvlLbl val="0"/>
      </c:catAx>
      <c:valAx>
        <c:axId val="3477846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8436006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layout>
        <c:manualLayout>
          <c:xMode val="edge"/>
          <c:yMode val="edge"/>
          <c:x val="0.3896399062885636"/>
          <c:y val="0.29326672910812801"/>
          <c:w val="0.22754590043786294"/>
          <c:h val="6.4639274495896237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85C2FF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MITJANA MENSUAL RATXA MÀXIMA
PRATS DE LLUÇANÈS
2008-2022</a:t>
            </a:r>
          </a:p>
        </c:rich>
      </c:tx>
      <c:layout>
        <c:manualLayout>
          <c:xMode val="edge"/>
          <c:yMode val="edge"/>
          <c:x val="0.35874711346291249"/>
          <c:y val="7.7512516469038202E-3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RATXA!$A$28:$A$28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560">
                <a:solidFill>
                  <a:srgbClr val="7030A0"/>
                </a:solidFill>
                <a:round/>
              </a:ln>
            </c:spPr>
            <c:trendlineType val="linear"/>
            <c:dispRSqr val="0"/>
            <c:dispEq val="0"/>
          </c:trendline>
          <c:cat>
            <c:strRef>
              <c:f>RATXA!$B$9:$M$9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RATXA!$B$28:$M$28</c:f>
              <c:numCache>
                <c:formatCode>0.00</c:formatCode>
                <c:ptCount val="12"/>
                <c:pt idx="0">
                  <c:v>54.621428571428574</c:v>
                </c:pt>
                <c:pt idx="1">
                  <c:v>55.41538461538461</c:v>
                </c:pt>
                <c:pt idx="2">
                  <c:v>52.885714285714286</c:v>
                </c:pt>
                <c:pt idx="3">
                  <c:v>47.171428571428571</c:v>
                </c:pt>
                <c:pt idx="4">
                  <c:v>46.464285714285715</c:v>
                </c:pt>
                <c:pt idx="5">
                  <c:v>43.321428571428569</c:v>
                </c:pt>
                <c:pt idx="6">
                  <c:v>47.107142857142854</c:v>
                </c:pt>
                <c:pt idx="7">
                  <c:v>48.914285714285711</c:v>
                </c:pt>
                <c:pt idx="8">
                  <c:v>48.14</c:v>
                </c:pt>
                <c:pt idx="9">
                  <c:v>43.626666666666665</c:v>
                </c:pt>
                <c:pt idx="10">
                  <c:v>48.993333333333332</c:v>
                </c:pt>
                <c:pt idx="11">
                  <c:v>46.68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E2-405B-B544-AA313EAFC3BD}"/>
            </c:ext>
          </c:extLst>
        </c:ser>
        <c:ser>
          <c:idx val="1"/>
          <c:order val="1"/>
          <c:tx>
            <c:strRef>
              <c:f>RATXA!$A$26:$A$26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RATXA!$B$9:$M$9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RATXA!$B$26:$M$26</c:f>
              <c:numCache>
                <c:formatCode>0.00</c:formatCode>
                <c:ptCount val="12"/>
                <c:pt idx="0">
                  <c:v>77</c:v>
                </c:pt>
                <c:pt idx="1">
                  <c:v>89</c:v>
                </c:pt>
                <c:pt idx="2">
                  <c:v>67</c:v>
                </c:pt>
                <c:pt idx="3">
                  <c:v>60</c:v>
                </c:pt>
                <c:pt idx="4">
                  <c:v>61</c:v>
                </c:pt>
                <c:pt idx="5">
                  <c:v>50</c:v>
                </c:pt>
                <c:pt idx="6">
                  <c:v>62</c:v>
                </c:pt>
                <c:pt idx="7">
                  <c:v>60</c:v>
                </c:pt>
                <c:pt idx="8">
                  <c:v>65.5</c:v>
                </c:pt>
                <c:pt idx="9">
                  <c:v>63</c:v>
                </c:pt>
                <c:pt idx="10">
                  <c:v>60</c:v>
                </c:pt>
                <c:pt idx="11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E2-405B-B544-AA313EAFC3BD}"/>
            </c:ext>
          </c:extLst>
        </c:ser>
        <c:ser>
          <c:idx val="2"/>
          <c:order val="2"/>
          <c:tx>
            <c:strRef>
              <c:f>RATXA!$A$27:$A$27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RATXA!$B$9:$M$9</c:f>
              <c:strCache>
                <c:ptCount val="12"/>
                <c:pt idx="0">
                  <c:v>GENER</c:v>
                </c:pt>
                <c:pt idx="1">
                  <c:v>FEBRER</c:v>
                </c:pt>
                <c:pt idx="2">
                  <c:v>MARÇ</c:v>
                </c:pt>
                <c:pt idx="3">
                  <c:v>ABRIL</c:v>
                </c:pt>
                <c:pt idx="4">
                  <c:v>MAIG</c:v>
                </c:pt>
                <c:pt idx="5">
                  <c:v>JUNY</c:v>
                </c:pt>
                <c:pt idx="6">
                  <c:v>JULIOL</c:v>
                </c:pt>
                <c:pt idx="7">
                  <c:v>AGOST</c:v>
                </c:pt>
                <c:pt idx="8">
                  <c:v>SETEMBRE</c:v>
                </c:pt>
                <c:pt idx="9">
                  <c:v>OCTUBRE</c:v>
                </c:pt>
                <c:pt idx="10">
                  <c:v>NOVEMBRE</c:v>
                </c:pt>
                <c:pt idx="11">
                  <c:v>DESEMBRE</c:v>
                </c:pt>
              </c:strCache>
            </c:strRef>
          </c:cat>
          <c:val>
            <c:numRef>
              <c:f>RATXA!$B$27:$M$27</c:f>
              <c:numCache>
                <c:formatCode>0.00</c:formatCode>
                <c:ptCount val="12"/>
                <c:pt idx="0">
                  <c:v>33</c:v>
                </c:pt>
                <c:pt idx="1">
                  <c:v>36.4</c:v>
                </c:pt>
                <c:pt idx="2">
                  <c:v>40</c:v>
                </c:pt>
                <c:pt idx="3">
                  <c:v>36.4</c:v>
                </c:pt>
                <c:pt idx="4">
                  <c:v>37.1</c:v>
                </c:pt>
                <c:pt idx="5">
                  <c:v>37</c:v>
                </c:pt>
                <c:pt idx="6">
                  <c:v>36</c:v>
                </c:pt>
                <c:pt idx="7">
                  <c:v>42</c:v>
                </c:pt>
                <c:pt idx="8">
                  <c:v>33.5</c:v>
                </c:pt>
                <c:pt idx="9">
                  <c:v>27</c:v>
                </c:pt>
                <c:pt idx="10">
                  <c:v>38</c:v>
                </c:pt>
                <c:pt idx="1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E2-405B-B544-AA313EAFC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99741"/>
        <c:axId val="13016523"/>
      </c:barChart>
      <c:catAx>
        <c:axId val="929974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13016523"/>
        <c:crosses val="autoZero"/>
        <c:auto val="1"/>
        <c:lblAlgn val="ctr"/>
        <c:lblOffset val="100"/>
        <c:noMultiLvlLbl val="0"/>
      </c:catAx>
      <c:valAx>
        <c:axId val="1301652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9299741"/>
        <c:crosses val="autoZero"/>
        <c:crossBetween val="between"/>
      </c:valAx>
      <c:spPr>
        <a:noFill/>
        <a:ln w="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accent6">
        <a:lumMod val="60000"/>
        <a:lumOff val="40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RATXA
PRATS DE LLUÇANÈS
2008-2022</a:t>
            </a:r>
          </a:p>
        </c:rich>
      </c:tx>
      <c:layout>
        <c:manualLayout>
          <c:xMode val="edge"/>
          <c:yMode val="edge"/>
          <c:x val="0.41547431194717355"/>
          <c:y val="2.5277495031748337E-2"/>
        </c:manualLayout>
      </c:layout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RATXA!$N$9:$N$9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trendline>
            <c:spPr>
              <a:ln w="22225">
                <a:solidFill>
                  <a:srgbClr val="C00000"/>
                </a:solidFill>
              </a:ln>
            </c:spPr>
            <c:trendlineType val="linear"/>
            <c:dispRSqr val="0"/>
            <c:dispEq val="0"/>
          </c:trendline>
          <c:cat>
            <c:numRef>
              <c:f>RATXA!$A$10:$A$24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RATXA!$N$10:$N$24</c:f>
              <c:numCache>
                <c:formatCode>0.00</c:formatCode>
                <c:ptCount val="15"/>
                <c:pt idx="1">
                  <c:v>77</c:v>
                </c:pt>
                <c:pt idx="2">
                  <c:v>63</c:v>
                </c:pt>
                <c:pt idx="3">
                  <c:v>54</c:v>
                </c:pt>
                <c:pt idx="4">
                  <c:v>80</c:v>
                </c:pt>
                <c:pt idx="5">
                  <c:v>89</c:v>
                </c:pt>
                <c:pt idx="6">
                  <c:v>63</c:v>
                </c:pt>
                <c:pt idx="7">
                  <c:v>62</c:v>
                </c:pt>
                <c:pt idx="8">
                  <c:v>67</c:v>
                </c:pt>
                <c:pt idx="9">
                  <c:v>67</c:v>
                </c:pt>
                <c:pt idx="10">
                  <c:v>58</c:v>
                </c:pt>
                <c:pt idx="11">
                  <c:v>66</c:v>
                </c:pt>
                <c:pt idx="12">
                  <c:v>65</c:v>
                </c:pt>
                <c:pt idx="13">
                  <c:v>61.2</c:v>
                </c:pt>
                <c:pt idx="14">
                  <c:v>65.5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C-4850-88E1-0CB157D5FDF7}"/>
            </c:ext>
          </c:extLst>
        </c:ser>
        <c:ser>
          <c:idx val="1"/>
          <c:order val="1"/>
          <c:tx>
            <c:strRef>
              <c:f>RATXA!$O$9:$O$9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RATXA!$A$10:$A$24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RATXA!$O$10:$O$24</c:f>
              <c:numCache>
                <c:formatCode>0.00</c:formatCode>
                <c:ptCount val="15"/>
                <c:pt idx="1">
                  <c:v>34</c:v>
                </c:pt>
                <c:pt idx="2">
                  <c:v>39</c:v>
                </c:pt>
                <c:pt idx="3">
                  <c:v>37</c:v>
                </c:pt>
                <c:pt idx="4">
                  <c:v>33</c:v>
                </c:pt>
                <c:pt idx="5">
                  <c:v>40</c:v>
                </c:pt>
                <c:pt idx="6">
                  <c:v>35</c:v>
                </c:pt>
                <c:pt idx="7">
                  <c:v>27</c:v>
                </c:pt>
                <c:pt idx="8">
                  <c:v>32</c:v>
                </c:pt>
                <c:pt idx="9">
                  <c:v>27</c:v>
                </c:pt>
                <c:pt idx="10">
                  <c:v>33.5</c:v>
                </c:pt>
                <c:pt idx="11">
                  <c:v>42</c:v>
                </c:pt>
                <c:pt idx="12">
                  <c:v>39</c:v>
                </c:pt>
                <c:pt idx="13">
                  <c:v>32.4</c:v>
                </c:pt>
                <c:pt idx="14">
                  <c:v>33.5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C-4850-88E1-0CB157D5FDF7}"/>
            </c:ext>
          </c:extLst>
        </c:ser>
        <c:ser>
          <c:idx val="2"/>
          <c:order val="2"/>
          <c:tx>
            <c:strRef>
              <c:f>RATXA!$P$9:$P$9</c:f>
              <c:strCache>
                <c:ptCount val="1"/>
                <c:pt idx="0">
                  <c:v>MITJ.MENSUAL</c:v>
                </c:pt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RATXA!$A$10:$A$24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RATXA!$P$10:$P$24</c:f>
              <c:numCache>
                <c:formatCode>0.00</c:formatCode>
                <c:ptCount val="15"/>
                <c:pt idx="0">
                  <c:v>48.5</c:v>
                </c:pt>
                <c:pt idx="1">
                  <c:v>50.333333333333336</c:v>
                </c:pt>
                <c:pt idx="2">
                  <c:v>51.454545454545453</c:v>
                </c:pt>
                <c:pt idx="3">
                  <c:v>43.333333333333336</c:v>
                </c:pt>
                <c:pt idx="4">
                  <c:v>51.583333333333336</c:v>
                </c:pt>
                <c:pt idx="5">
                  <c:v>51.416666666666664</c:v>
                </c:pt>
                <c:pt idx="6">
                  <c:v>47.25</c:v>
                </c:pt>
                <c:pt idx="7">
                  <c:v>48.083333333333336</c:v>
                </c:pt>
                <c:pt idx="8">
                  <c:v>48.666666666666664</c:v>
                </c:pt>
                <c:pt idx="9">
                  <c:v>49.75</c:v>
                </c:pt>
                <c:pt idx="10">
                  <c:v>44.291666666666664</c:v>
                </c:pt>
                <c:pt idx="11">
                  <c:v>51.916666666666664</c:v>
                </c:pt>
                <c:pt idx="12">
                  <c:v>51</c:v>
                </c:pt>
                <c:pt idx="13">
                  <c:v>45.358333333333327</c:v>
                </c:pt>
                <c:pt idx="14">
                  <c:v>45.25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C-4850-88E1-0CB157D5FDF7}"/>
            </c:ext>
          </c:extLst>
        </c:ser>
        <c:ser>
          <c:idx val="3"/>
          <c:order val="3"/>
          <c:tx>
            <c:v>MITJANA ANUAL</c:v>
          </c:tx>
          <c:spPr>
            <a:solidFill>
              <a:srgbClr val="8064A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RATXA!$A$10:$A$24</c:f>
              <c:numCache>
                <c:formatCode>General</c:formatCod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numCache>
            </c:numRef>
          </c:cat>
          <c:val>
            <c:numRef>
              <c:f>RATXA!$Q$10:$Q$24</c:f>
              <c:numCache>
                <c:formatCode>General</c:formatCode>
                <c:ptCount val="15"/>
                <c:pt idx="0">
                  <c:v>48.61</c:v>
                </c:pt>
                <c:pt idx="1">
                  <c:v>48.61</c:v>
                </c:pt>
                <c:pt idx="2">
                  <c:v>48.61</c:v>
                </c:pt>
                <c:pt idx="3">
                  <c:v>48.61</c:v>
                </c:pt>
                <c:pt idx="4">
                  <c:v>48.61</c:v>
                </c:pt>
                <c:pt idx="5">
                  <c:v>48.61</c:v>
                </c:pt>
                <c:pt idx="6">
                  <c:v>48.61</c:v>
                </c:pt>
                <c:pt idx="7">
                  <c:v>48.61</c:v>
                </c:pt>
                <c:pt idx="8">
                  <c:v>48.61</c:v>
                </c:pt>
                <c:pt idx="9">
                  <c:v>48.61</c:v>
                </c:pt>
                <c:pt idx="10">
                  <c:v>48.61</c:v>
                </c:pt>
                <c:pt idx="11">
                  <c:v>48.61</c:v>
                </c:pt>
                <c:pt idx="12">
                  <c:v>48.61</c:v>
                </c:pt>
                <c:pt idx="13">
                  <c:v>48.61</c:v>
                </c:pt>
                <c:pt idx="14">
                  <c:v>48.61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C-4850-88E1-0CB157D5F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84403"/>
        <c:axId val="57213216"/>
      </c:barChart>
      <c:catAx>
        <c:axId val="2138440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57213216"/>
        <c:crosses val="autoZero"/>
        <c:auto val="1"/>
        <c:lblAlgn val="ctr"/>
        <c:lblOffset val="100"/>
        <c:noMultiLvlLbl val="0"/>
      </c:catAx>
      <c:valAx>
        <c:axId val="5721321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1384403"/>
        <c:crosses val="autoZero"/>
        <c:crossBetween val="between"/>
      </c:valAx>
      <c:spPr>
        <a:noFill/>
        <a:ln w="0">
          <a:noFill/>
        </a:ln>
      </c:spPr>
    </c:plotArea>
    <c:legend>
      <c:legendPos val="t"/>
      <c:layout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solidFill>
      <a:schemeClr val="accent3">
        <a:lumMod val="60000"/>
        <a:lumOff val="40000"/>
      </a:schemeClr>
    </a:solidFill>
    <a:ln w="9360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CLIMOGRAMA
PRATS DE LLUÇANÈS
1947-2022</a:t>
            </a:r>
          </a:p>
        </c:rich>
      </c:tx>
      <c:layout>
        <c:manualLayout>
          <c:xMode val="edge"/>
          <c:yMode val="edge"/>
          <c:x val="0.42009489082897267"/>
          <c:y val="4.8530227398779801E-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9626783845992898E-2"/>
          <c:y val="0.13655723883133844"/>
          <c:w val="0.90599064874342505"/>
          <c:h val="0.79501971363353396"/>
        </c:manualLayout>
      </c:layout>
      <c:barChart>
        <c:barDir val="col"/>
        <c:grouping val="clustered"/>
        <c:varyColors val="0"/>
        <c:ser>
          <c:idx val="0"/>
          <c:order val="0"/>
          <c:tx>
            <c:v>PRECIPITACIÓ</c:v>
          </c:tx>
          <c:spPr>
            <a:solidFill>
              <a:srgbClr val="4F81BD"/>
            </a:solidFill>
            <a:ln w="0">
              <a:noFill/>
            </a:ln>
          </c:spPr>
          <c:invertIfNegative val="0"/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B21-4CC2-A201-577485EB3B67}"/>
              </c:ext>
            </c:extLst>
          </c:dPt>
          <c:dLbls>
            <c:dLbl>
              <c:idx val="7"/>
              <c:layout/>
              <c:spPr/>
              <c:txPr>
                <a:bodyPr wrap="square"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21-4CC2-A201-577485EB3B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7030A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CLIMOGRAMA!$A$62:$A$122</c:f>
              <c:numCache>
                <c:formatCode>General</c:formatCode>
                <c:ptCount val="61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</c:numCache>
            </c:numRef>
          </c:cat>
          <c:val>
            <c:numRef>
              <c:f>CLIMOGRAMA!$D$62:$D$129</c:f>
              <c:numCache>
                <c:formatCode>0.00</c:formatCode>
                <c:ptCount val="68"/>
                <c:pt idx="0">
                  <c:v>503.4</c:v>
                </c:pt>
                <c:pt idx="1">
                  <c:v>662.50000000000011</c:v>
                </c:pt>
                <c:pt idx="2">
                  <c:v>862.3</c:v>
                </c:pt>
                <c:pt idx="3">
                  <c:v>598.29999999999995</c:v>
                </c:pt>
                <c:pt idx="4">
                  <c:v>894.1</c:v>
                </c:pt>
                <c:pt idx="5">
                  <c:v>600.30000000000007</c:v>
                </c:pt>
                <c:pt idx="6">
                  <c:v>692.2</c:v>
                </c:pt>
                <c:pt idx="7">
                  <c:v>548.5</c:v>
                </c:pt>
                <c:pt idx="8">
                  <c:v>818.1</c:v>
                </c:pt>
                <c:pt idx="9">
                  <c:v>711</c:v>
                </c:pt>
                <c:pt idx="10">
                  <c:v>806.2</c:v>
                </c:pt>
                <c:pt idx="11">
                  <c:v>463</c:v>
                </c:pt>
                <c:pt idx="12">
                  <c:v>879</c:v>
                </c:pt>
                <c:pt idx="13">
                  <c:v>1026.2</c:v>
                </c:pt>
                <c:pt idx="14">
                  <c:v>825.2</c:v>
                </c:pt>
                <c:pt idx="15">
                  <c:v>592.70000000000005</c:v>
                </c:pt>
                <c:pt idx="16">
                  <c:v>778.5</c:v>
                </c:pt>
                <c:pt idx="17">
                  <c:v>991.2</c:v>
                </c:pt>
                <c:pt idx="18">
                  <c:v>463.29999999999995</c:v>
                </c:pt>
                <c:pt idx="19">
                  <c:v>688.9</c:v>
                </c:pt>
                <c:pt idx="20">
                  <c:v>825.2</c:v>
                </c:pt>
                <c:pt idx="21">
                  <c:v>675</c:v>
                </c:pt>
                <c:pt idx="22">
                  <c:v>903.30000000000007</c:v>
                </c:pt>
                <c:pt idx="23">
                  <c:v>566.10000000000014</c:v>
                </c:pt>
                <c:pt idx="24">
                  <c:v>791.50000000000011</c:v>
                </c:pt>
                <c:pt idx="25">
                  <c:v>478.70000000000005</c:v>
                </c:pt>
                <c:pt idx="26">
                  <c:v>628.29999999999995</c:v>
                </c:pt>
                <c:pt idx="27">
                  <c:v>902.09999999999991</c:v>
                </c:pt>
                <c:pt idx="28">
                  <c:v>549.6</c:v>
                </c:pt>
                <c:pt idx="29">
                  <c:v>720.90000000000009</c:v>
                </c:pt>
                <c:pt idx="30">
                  <c:v>509.1</c:v>
                </c:pt>
                <c:pt idx="31">
                  <c:v>460</c:v>
                </c:pt>
                <c:pt idx="32">
                  <c:v>746.50000000000011</c:v>
                </c:pt>
                <c:pt idx="33">
                  <c:v>586</c:v>
                </c:pt>
                <c:pt idx="34">
                  <c:v>594.20000000000005</c:v>
                </c:pt>
                <c:pt idx="35">
                  <c:v>647.29999999999995</c:v>
                </c:pt>
                <c:pt idx="36">
                  <c:v>716.4</c:v>
                </c:pt>
                <c:pt idx="37">
                  <c:v>966.19999999999993</c:v>
                </c:pt>
                <c:pt idx="38">
                  <c:v>654.30000000000007</c:v>
                </c:pt>
                <c:pt idx="39">
                  <c:v>612.79999999999995</c:v>
                </c:pt>
                <c:pt idx="40">
                  <c:v>692.10000000000014</c:v>
                </c:pt>
                <c:pt idx="41">
                  <c:v>1275.9000000000001</c:v>
                </c:pt>
                <c:pt idx="42">
                  <c:v>748.2</c:v>
                </c:pt>
                <c:pt idx="43">
                  <c:v>500.7</c:v>
                </c:pt>
                <c:pt idx="44">
                  <c:v>609.20000000000005</c:v>
                </c:pt>
                <c:pt idx="45">
                  <c:v>484.4</c:v>
                </c:pt>
                <c:pt idx="46">
                  <c:v>549</c:v>
                </c:pt>
                <c:pt idx="47">
                  <c:v>642.5</c:v>
                </c:pt>
                <c:pt idx="48">
                  <c:v>704</c:v>
                </c:pt>
                <c:pt idx="49">
                  <c:v>634</c:v>
                </c:pt>
                <c:pt idx="50">
                  <c:v>582.29999999999995</c:v>
                </c:pt>
                <c:pt idx="51">
                  <c:v>475.00000000000006</c:v>
                </c:pt>
                <c:pt idx="52" formatCode="General">
                  <c:v>391.7</c:v>
                </c:pt>
                <c:pt idx="53" formatCode="General">
                  <c:v>807.1</c:v>
                </c:pt>
                <c:pt idx="54" formatCode="General">
                  <c:v>625.5</c:v>
                </c:pt>
                <c:pt idx="55" formatCode="General">
                  <c:v>910.29999999999984</c:v>
                </c:pt>
                <c:pt idx="56" formatCode="General">
                  <c:v>703.8</c:v>
                </c:pt>
                <c:pt idx="57" formatCode="General">
                  <c:v>662.7</c:v>
                </c:pt>
                <c:pt idx="58" formatCode="General">
                  <c:v>700.8</c:v>
                </c:pt>
                <c:pt idx="59" formatCode="General">
                  <c:v>888.40000000000009</c:v>
                </c:pt>
                <c:pt idx="60" formatCode="General">
                  <c:v>544.9</c:v>
                </c:pt>
                <c:pt idx="61" formatCode="General">
                  <c:v>657.4</c:v>
                </c:pt>
                <c:pt idx="62" formatCode="General">
                  <c:v>451.6</c:v>
                </c:pt>
                <c:pt idx="63" formatCode="General">
                  <c:v>1121.0000000000002</c:v>
                </c:pt>
                <c:pt idx="64" formatCode="General">
                  <c:v>522.19999999999993</c:v>
                </c:pt>
                <c:pt idx="65" formatCode="General">
                  <c:v>1004.5</c:v>
                </c:pt>
                <c:pt idx="66" formatCode="General">
                  <c:v>520.6</c:v>
                </c:pt>
                <c:pt idx="67" formatCode="General">
                  <c:v>578.20000000000005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21-4CC2-A201-577485EB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358863"/>
        <c:axId val="42645145"/>
      </c:barChart>
      <c:lineChart>
        <c:grouping val="standard"/>
        <c:varyColors val="0"/>
        <c:ser>
          <c:idx val="1"/>
          <c:order val="1"/>
          <c:tx>
            <c:v>TEMPERATURA</c:v>
          </c:tx>
          <c:spPr>
            <a:ln w="53975" cmpd="thinThick"/>
          </c:spPr>
          <c:marker>
            <c:symbol val="none"/>
          </c:marker>
          <c:dLbls>
            <c:numFmt formatCode="0.00" sourceLinked="0"/>
            <c:spPr>
              <a:noFill/>
              <a:ln>
                <a:noFill/>
              </a:ln>
              <a:effectLst/>
            </c:spPr>
            <c:txPr>
              <a:bodyPr rot="0" vert="horz" wrap="square"/>
              <a:lstStyle/>
              <a:p>
                <a:pPr>
                  <a:defRPr sz="6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38160">
                <a:solidFill>
                  <a:srgbClr val="C0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CLIMOGRAMA!$A$62:$A$129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1969</c:v>
                </c:pt>
                <c:pt idx="15">
                  <c:v>1970</c:v>
                </c:pt>
                <c:pt idx="16">
                  <c:v>1971</c:v>
                </c:pt>
                <c:pt idx="17">
                  <c:v>1972</c:v>
                </c:pt>
                <c:pt idx="18">
                  <c:v>1973</c:v>
                </c:pt>
                <c:pt idx="19">
                  <c:v>1974</c:v>
                </c:pt>
                <c:pt idx="20">
                  <c:v>1975</c:v>
                </c:pt>
                <c:pt idx="21">
                  <c:v>1976</c:v>
                </c:pt>
                <c:pt idx="22">
                  <c:v>1977</c:v>
                </c:pt>
                <c:pt idx="23">
                  <c:v>1978</c:v>
                </c:pt>
                <c:pt idx="24">
                  <c:v>1979</c:v>
                </c:pt>
                <c:pt idx="25">
                  <c:v>1980</c:v>
                </c:pt>
                <c:pt idx="26">
                  <c:v>1981</c:v>
                </c:pt>
                <c:pt idx="27">
                  <c:v>1982</c:v>
                </c:pt>
                <c:pt idx="28">
                  <c:v>1983</c:v>
                </c:pt>
                <c:pt idx="29">
                  <c:v>1984</c:v>
                </c:pt>
                <c:pt idx="30">
                  <c:v>1985</c:v>
                </c:pt>
                <c:pt idx="31">
                  <c:v>1986</c:v>
                </c:pt>
                <c:pt idx="32">
                  <c:v>1987</c:v>
                </c:pt>
                <c:pt idx="33">
                  <c:v>1988</c:v>
                </c:pt>
                <c:pt idx="34">
                  <c:v>1989</c:v>
                </c:pt>
                <c:pt idx="35">
                  <c:v>1990</c:v>
                </c:pt>
                <c:pt idx="36">
                  <c:v>1991</c:v>
                </c:pt>
                <c:pt idx="37">
                  <c:v>1992</c:v>
                </c:pt>
                <c:pt idx="38">
                  <c:v>1993</c:v>
                </c:pt>
                <c:pt idx="39">
                  <c:v>1994</c:v>
                </c:pt>
                <c:pt idx="40">
                  <c:v>1995</c:v>
                </c:pt>
                <c:pt idx="41">
                  <c:v>1996</c:v>
                </c:pt>
                <c:pt idx="42">
                  <c:v>1997</c:v>
                </c:pt>
                <c:pt idx="43">
                  <c:v>1998</c:v>
                </c:pt>
                <c:pt idx="44">
                  <c:v>1999</c:v>
                </c:pt>
                <c:pt idx="45">
                  <c:v>2000</c:v>
                </c:pt>
                <c:pt idx="46">
                  <c:v>2001</c:v>
                </c:pt>
                <c:pt idx="47">
                  <c:v>2002</c:v>
                </c:pt>
                <c:pt idx="48">
                  <c:v>2003</c:v>
                </c:pt>
                <c:pt idx="49">
                  <c:v>2004</c:v>
                </c:pt>
                <c:pt idx="50">
                  <c:v>2005</c:v>
                </c:pt>
                <c:pt idx="51">
                  <c:v>2006</c:v>
                </c:pt>
                <c:pt idx="52">
                  <c:v>2007</c:v>
                </c:pt>
                <c:pt idx="53">
                  <c:v>2008</c:v>
                </c:pt>
                <c:pt idx="54">
                  <c:v>2009</c:v>
                </c:pt>
                <c:pt idx="55">
                  <c:v>2010</c:v>
                </c:pt>
                <c:pt idx="56">
                  <c:v>2011</c:v>
                </c:pt>
                <c:pt idx="57">
                  <c:v>2012</c:v>
                </c:pt>
                <c:pt idx="58">
                  <c:v>2013</c:v>
                </c:pt>
                <c:pt idx="59">
                  <c:v>2014</c:v>
                </c:pt>
                <c:pt idx="60">
                  <c:v>2015</c:v>
                </c:pt>
                <c:pt idx="61">
                  <c:v>2016</c:v>
                </c:pt>
                <c:pt idx="62">
                  <c:v>2017</c:v>
                </c:pt>
                <c:pt idx="63">
                  <c:v>2018</c:v>
                </c:pt>
                <c:pt idx="64">
                  <c:v>2019</c:v>
                </c:pt>
                <c:pt idx="65">
                  <c:v>2020</c:v>
                </c:pt>
                <c:pt idx="66">
                  <c:v>2021</c:v>
                </c:pt>
                <c:pt idx="67">
                  <c:v>2022</c:v>
                </c:pt>
              </c:numCache>
            </c:numRef>
          </c:cat>
          <c:val>
            <c:numRef>
              <c:f>CLIMOGRAMA!$B$63:$B$129</c:f>
              <c:numCache>
                <c:formatCode>0.00</c:formatCode>
                <c:ptCount val="67"/>
                <c:pt idx="0">
                  <c:v>13.666666666666666</c:v>
                </c:pt>
                <c:pt idx="1">
                  <c:v>13.879166666666668</c:v>
                </c:pt>
                <c:pt idx="2">
                  <c:v>13.462499999999999</c:v>
                </c:pt>
                <c:pt idx="3">
                  <c:v>12.609166666666667</c:v>
                </c:pt>
                <c:pt idx="4">
                  <c:v>13.265000000000001</c:v>
                </c:pt>
                <c:pt idx="5">
                  <c:v>12.476666666666665</c:v>
                </c:pt>
                <c:pt idx="6">
                  <c:v>12.008333333333333</c:v>
                </c:pt>
                <c:pt idx="7">
                  <c:v>12.570833333333333</c:v>
                </c:pt>
                <c:pt idx="8">
                  <c:v>11.452500000000001</c:v>
                </c:pt>
                <c:pt idx="9">
                  <c:v>11.866666666666667</c:v>
                </c:pt>
                <c:pt idx="10">
                  <c:v>12.163333333333334</c:v>
                </c:pt>
                <c:pt idx="11">
                  <c:v>11.981666666666667</c:v>
                </c:pt>
                <c:pt idx="12">
                  <c:v>12.728333333333333</c:v>
                </c:pt>
                <c:pt idx="13">
                  <c:v>11.960833333333333</c:v>
                </c:pt>
                <c:pt idx="14">
                  <c:v>12.819166666666668</c:v>
                </c:pt>
                <c:pt idx="15">
                  <c:v>13.1875</c:v>
                </c:pt>
                <c:pt idx="16">
                  <c:v>13.356388888888889</c:v>
                </c:pt>
                <c:pt idx="17">
                  <c:v>12.229166666666666</c:v>
                </c:pt>
                <c:pt idx="18">
                  <c:v>12.424999999999999</c:v>
                </c:pt>
                <c:pt idx="19">
                  <c:v>10.540000000000001</c:v>
                </c:pt>
                <c:pt idx="20">
                  <c:v>10.375416666666666</c:v>
                </c:pt>
                <c:pt idx="21">
                  <c:v>10.714166666666666</c:v>
                </c:pt>
                <c:pt idx="22">
                  <c:v>10.652916666666664</c:v>
                </c:pt>
                <c:pt idx="23">
                  <c:v>11.240000000000002</c:v>
                </c:pt>
                <c:pt idx="24">
                  <c:v>10.854166666666666</c:v>
                </c:pt>
                <c:pt idx="25">
                  <c:v>11.547499999999999</c:v>
                </c:pt>
                <c:pt idx="26">
                  <c:v>11.835833333333332</c:v>
                </c:pt>
                <c:pt idx="27">
                  <c:v>11.772916666666667</c:v>
                </c:pt>
                <c:pt idx="28">
                  <c:v>10.306666666666667</c:v>
                </c:pt>
                <c:pt idx="29">
                  <c:v>11.572499999999998</c:v>
                </c:pt>
                <c:pt idx="30">
                  <c:v>11.467083333333335</c:v>
                </c:pt>
                <c:pt idx="31">
                  <c:v>12.164791666666668</c:v>
                </c:pt>
                <c:pt idx="32">
                  <c:v>12.016666666666666</c:v>
                </c:pt>
                <c:pt idx="33">
                  <c:v>12.673749999999998</c:v>
                </c:pt>
                <c:pt idx="34">
                  <c:v>12.526249999999999</c:v>
                </c:pt>
                <c:pt idx="35">
                  <c:v>11.865833333333333</c:v>
                </c:pt>
                <c:pt idx="36">
                  <c:v>11.663333333333334</c:v>
                </c:pt>
                <c:pt idx="37">
                  <c:v>11.464583333333332</c:v>
                </c:pt>
                <c:pt idx="38">
                  <c:v>13.140416666666667</c:v>
                </c:pt>
                <c:pt idx="39">
                  <c:v>12.621708333333332</c:v>
                </c:pt>
                <c:pt idx="40">
                  <c:v>11.99833333333333</c:v>
                </c:pt>
                <c:pt idx="41">
                  <c:v>13.28375</c:v>
                </c:pt>
                <c:pt idx="42">
                  <c:v>12.625</c:v>
                </c:pt>
                <c:pt idx="43">
                  <c:v>12.483333333333334</c:v>
                </c:pt>
                <c:pt idx="44">
                  <c:v>12.6625</c:v>
                </c:pt>
                <c:pt idx="45">
                  <c:v>12.785833333333331</c:v>
                </c:pt>
                <c:pt idx="46">
                  <c:v>12.691666666666668</c:v>
                </c:pt>
                <c:pt idx="47">
                  <c:v>13.229166666666666</c:v>
                </c:pt>
                <c:pt idx="48">
                  <c:v>12.387499999999998</c:v>
                </c:pt>
                <c:pt idx="49">
                  <c:v>12.288333333333332</c:v>
                </c:pt>
                <c:pt idx="50">
                  <c:v>13.483333333333334</c:v>
                </c:pt>
                <c:pt idx="51">
                  <c:v>12.283333333333333</c:v>
                </c:pt>
                <c:pt idx="52">
                  <c:v>12.291666666666666</c:v>
                </c:pt>
                <c:pt idx="53">
                  <c:v>13.116666666666667</c:v>
                </c:pt>
                <c:pt idx="54">
                  <c:v>11.708333333333334</c:v>
                </c:pt>
                <c:pt idx="55">
                  <c:v>13.433333333333332</c:v>
                </c:pt>
                <c:pt idx="56">
                  <c:v>12.850000000000001</c:v>
                </c:pt>
                <c:pt idx="57">
                  <c:v>12.200000000000001</c:v>
                </c:pt>
                <c:pt idx="58">
                  <c:v>13.133333333333335</c:v>
                </c:pt>
                <c:pt idx="59">
                  <c:v>13.333333333333334</c:v>
                </c:pt>
                <c:pt idx="60">
                  <c:v>12.708333333333334</c:v>
                </c:pt>
                <c:pt idx="61">
                  <c:v>12.675083333333333</c:v>
                </c:pt>
                <c:pt idx="62">
                  <c:v>13.009166666666665</c:v>
                </c:pt>
                <c:pt idx="63">
                  <c:v>13.21125</c:v>
                </c:pt>
                <c:pt idx="64">
                  <c:v>13.320333333333332</c:v>
                </c:pt>
                <c:pt idx="65">
                  <c:v>13.125166666666667</c:v>
                </c:pt>
                <c:pt idx="66">
                  <c:v>14.5145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21-4CC2-A201-577485EB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55868715"/>
        <c:axId val="31841714"/>
      </c:lineChart>
      <c:catAx>
        <c:axId val="8935886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2645145"/>
        <c:crosses val="autoZero"/>
        <c:auto val="1"/>
        <c:lblAlgn val="ctr"/>
        <c:lblOffset val="100"/>
        <c:noMultiLvlLbl val="0"/>
      </c:catAx>
      <c:valAx>
        <c:axId val="42645145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89358863"/>
        <c:crosses val="autoZero"/>
        <c:crossBetween val="between"/>
      </c:valAx>
      <c:catAx>
        <c:axId val="558687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841714"/>
        <c:crosses val="autoZero"/>
        <c:auto val="1"/>
        <c:lblAlgn val="ctr"/>
        <c:lblOffset val="100"/>
        <c:noMultiLvlLbl val="0"/>
      </c:catAx>
      <c:valAx>
        <c:axId val="31841714"/>
        <c:scaling>
          <c:orientation val="minMax"/>
        </c:scaling>
        <c:delete val="0"/>
        <c:axPos val="r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55868715"/>
        <c:crosses val="max"/>
        <c:crossBetween val="between"/>
      </c:valAx>
      <c:spPr>
        <a:solidFill>
          <a:schemeClr val="accent1">
            <a:lumMod val="60000"/>
            <a:lumOff val="40000"/>
          </a:schemeClr>
        </a:solidFill>
        <a:ln w="41400" cap="rnd">
          <a:noFill/>
          <a:round/>
        </a:ln>
      </c:spPr>
    </c:plotArea>
    <c:legend>
      <c:legendPos val="t"/>
      <c:layout>
        <c:manualLayout>
          <c:xMode val="edge"/>
          <c:yMode val="edge"/>
          <c:x val="0.27995799323023945"/>
          <c:y val="0.10356261070259244"/>
          <c:w val="0.45344024326667237"/>
          <c:h val="2.5679982287585206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zero"/>
    <c:showDLblsOverMax val="1"/>
  </c:chart>
  <c:spPr>
    <a:solidFill>
      <a:schemeClr val="accent1">
        <a:lumMod val="60000"/>
        <a:lumOff val="40000"/>
      </a:schemeClr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400" b="1"/>
              <a:t>PRECIPITACIÓ ESTACIONAL - TARDOR
PRATS DE LLUÇANÈS
1933-2022</a:t>
            </a:r>
          </a:p>
        </c:rich>
      </c:tx>
      <c:layout>
        <c:manualLayout>
          <c:xMode val="edge"/>
          <c:yMode val="edge"/>
          <c:x val="0.37993342779267969"/>
          <c:y val="3.4570718314039773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4.2930389214787153E-2"/>
          <c:y val="0.16801510126420446"/>
          <c:w val="0.94077411321146298"/>
          <c:h val="0.67348582665479373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'PRECIPITACIONS PRATS'!$E$305</c:f>
              <c:strCache>
                <c:ptCount val="1"/>
                <c:pt idx="0">
                  <c:v>TARDOR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'PRECIPITACIONS PRATS'!$A$318:$A$406</c:f>
              <c:numCache>
                <c:formatCode>General</c:formatCode>
                <c:ptCount val="89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1938</c:v>
                </c:pt>
                <c:pt idx="6">
                  <c:v>1941</c:v>
                </c:pt>
                <c:pt idx="7">
                  <c:v>1942</c:v>
                </c:pt>
                <c:pt idx="8">
                  <c:v>1943</c:v>
                </c:pt>
                <c:pt idx="9">
                  <c:v>1944</c:v>
                </c:pt>
                <c:pt idx="10">
                  <c:v>1945</c:v>
                </c:pt>
                <c:pt idx="11">
                  <c:v>1946</c:v>
                </c:pt>
                <c:pt idx="12">
                  <c:v>1947</c:v>
                </c:pt>
                <c:pt idx="13">
                  <c:v>1948</c:v>
                </c:pt>
                <c:pt idx="14">
                  <c:v>1949</c:v>
                </c:pt>
                <c:pt idx="15">
                  <c:v>1950</c:v>
                </c:pt>
                <c:pt idx="16">
                  <c:v>1951</c:v>
                </c:pt>
                <c:pt idx="17">
                  <c:v>1952</c:v>
                </c:pt>
                <c:pt idx="18">
                  <c:v>1953</c:v>
                </c:pt>
                <c:pt idx="19">
                  <c:v>1954</c:v>
                </c:pt>
                <c:pt idx="20">
                  <c:v>1955</c:v>
                </c:pt>
                <c:pt idx="21">
                  <c:v>1956</c:v>
                </c:pt>
                <c:pt idx="22">
                  <c:v>1957</c:v>
                </c:pt>
                <c:pt idx="23">
                  <c:v>1958</c:v>
                </c:pt>
                <c:pt idx="24">
                  <c:v>1959</c:v>
                </c:pt>
                <c:pt idx="25">
                  <c:v>1960</c:v>
                </c:pt>
                <c:pt idx="26">
                  <c:v>1961</c:v>
                </c:pt>
                <c:pt idx="27">
                  <c:v>1962</c:v>
                </c:pt>
                <c:pt idx="28">
                  <c:v>1963</c:v>
                </c:pt>
                <c:pt idx="29">
                  <c:v>1964</c:v>
                </c:pt>
                <c:pt idx="30">
                  <c:v>1965</c:v>
                </c:pt>
                <c:pt idx="31">
                  <c:v>1966</c:v>
                </c:pt>
                <c:pt idx="32">
                  <c:v>1967</c:v>
                </c:pt>
                <c:pt idx="33">
                  <c:v>1968</c:v>
                </c:pt>
                <c:pt idx="34">
                  <c:v>1969</c:v>
                </c:pt>
                <c:pt idx="35">
                  <c:v>1970</c:v>
                </c:pt>
                <c:pt idx="36">
                  <c:v>1971</c:v>
                </c:pt>
                <c:pt idx="37">
                  <c:v>1972</c:v>
                </c:pt>
                <c:pt idx="38">
                  <c:v>1973</c:v>
                </c:pt>
                <c:pt idx="39">
                  <c:v>1974</c:v>
                </c:pt>
                <c:pt idx="40">
                  <c:v>1975</c:v>
                </c:pt>
                <c:pt idx="41">
                  <c:v>1976</c:v>
                </c:pt>
                <c:pt idx="42">
                  <c:v>1977</c:v>
                </c:pt>
                <c:pt idx="43">
                  <c:v>1978</c:v>
                </c:pt>
                <c:pt idx="44">
                  <c:v>1979</c:v>
                </c:pt>
                <c:pt idx="45">
                  <c:v>1980</c:v>
                </c:pt>
                <c:pt idx="46">
                  <c:v>1981</c:v>
                </c:pt>
                <c:pt idx="47">
                  <c:v>1982</c:v>
                </c:pt>
                <c:pt idx="48">
                  <c:v>1983</c:v>
                </c:pt>
                <c:pt idx="49">
                  <c:v>1984</c:v>
                </c:pt>
                <c:pt idx="50">
                  <c:v>1985</c:v>
                </c:pt>
                <c:pt idx="51">
                  <c:v>1986</c:v>
                </c:pt>
                <c:pt idx="52">
                  <c:v>1987</c:v>
                </c:pt>
                <c:pt idx="53">
                  <c:v>1988</c:v>
                </c:pt>
                <c:pt idx="54">
                  <c:v>1989</c:v>
                </c:pt>
                <c:pt idx="55">
                  <c:v>1990</c:v>
                </c:pt>
                <c:pt idx="56">
                  <c:v>1991</c:v>
                </c:pt>
                <c:pt idx="57">
                  <c:v>1992</c:v>
                </c:pt>
                <c:pt idx="58">
                  <c:v>1993</c:v>
                </c:pt>
                <c:pt idx="59">
                  <c:v>1994</c:v>
                </c:pt>
                <c:pt idx="60">
                  <c:v>1995</c:v>
                </c:pt>
                <c:pt idx="61">
                  <c:v>1996</c:v>
                </c:pt>
                <c:pt idx="62">
                  <c:v>1997</c:v>
                </c:pt>
                <c:pt idx="63">
                  <c:v>1998</c:v>
                </c:pt>
                <c:pt idx="64">
                  <c:v>1999</c:v>
                </c:pt>
                <c:pt idx="65">
                  <c:v>2000</c:v>
                </c:pt>
                <c:pt idx="66">
                  <c:v>2001</c:v>
                </c:pt>
                <c:pt idx="67">
                  <c:v>2002</c:v>
                </c:pt>
                <c:pt idx="68">
                  <c:v>2003</c:v>
                </c:pt>
                <c:pt idx="69">
                  <c:v>2004</c:v>
                </c:pt>
                <c:pt idx="70">
                  <c:v>2005</c:v>
                </c:pt>
                <c:pt idx="71">
                  <c:v>2006</c:v>
                </c:pt>
                <c:pt idx="72">
                  <c:v>2007</c:v>
                </c:pt>
                <c:pt idx="73">
                  <c:v>2008</c:v>
                </c:pt>
                <c:pt idx="74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</c:numCache>
            </c:numRef>
          </c:cat>
          <c:val>
            <c:numRef>
              <c:f>'PRECIPITACIONS PRATS'!$E$318:$E$406</c:f>
              <c:numCache>
                <c:formatCode>0.00</c:formatCode>
                <c:ptCount val="89"/>
                <c:pt idx="0">
                  <c:v>369.6</c:v>
                </c:pt>
                <c:pt idx="1">
                  <c:v>232.6</c:v>
                </c:pt>
                <c:pt idx="2">
                  <c:v>103.4</c:v>
                </c:pt>
                <c:pt idx="3">
                  <c:v>343.4</c:v>
                </c:pt>
                <c:pt idx="4">
                  <c:v>267.5</c:v>
                </c:pt>
                <c:pt idx="6">
                  <c:v>196.1</c:v>
                </c:pt>
                <c:pt idx="7">
                  <c:v>207.8</c:v>
                </c:pt>
                <c:pt idx="8">
                  <c:v>244.2</c:v>
                </c:pt>
                <c:pt idx="9">
                  <c:v>186.9</c:v>
                </c:pt>
                <c:pt idx="10">
                  <c:v>103.4</c:v>
                </c:pt>
                <c:pt idx="11">
                  <c:v>214.4</c:v>
                </c:pt>
                <c:pt idx="12">
                  <c:v>102.9</c:v>
                </c:pt>
                <c:pt idx="13">
                  <c:v>223</c:v>
                </c:pt>
                <c:pt idx="14">
                  <c:v>239.8</c:v>
                </c:pt>
                <c:pt idx="15">
                  <c:v>95.799999999999983</c:v>
                </c:pt>
                <c:pt idx="16">
                  <c:v>287.3</c:v>
                </c:pt>
                <c:pt idx="17">
                  <c:v>163.9</c:v>
                </c:pt>
                <c:pt idx="18">
                  <c:v>171.1</c:v>
                </c:pt>
                <c:pt idx="19">
                  <c:v>82.5</c:v>
                </c:pt>
                <c:pt idx="20">
                  <c:v>159.19999999999999</c:v>
                </c:pt>
                <c:pt idx="21">
                  <c:v>227.39999999999998</c:v>
                </c:pt>
                <c:pt idx="22">
                  <c:v>204.3</c:v>
                </c:pt>
                <c:pt idx="23">
                  <c:v>130.39999999999998</c:v>
                </c:pt>
                <c:pt idx="24">
                  <c:v>255.39999999999998</c:v>
                </c:pt>
                <c:pt idx="25">
                  <c:v>286.7</c:v>
                </c:pt>
                <c:pt idx="26">
                  <c:v>188.6</c:v>
                </c:pt>
                <c:pt idx="27">
                  <c:v>317.5</c:v>
                </c:pt>
                <c:pt idx="28">
                  <c:v>253.2</c:v>
                </c:pt>
                <c:pt idx="29">
                  <c:v>139.30000000000001</c:v>
                </c:pt>
                <c:pt idx="30">
                  <c:v>322.29999999999995</c:v>
                </c:pt>
                <c:pt idx="31">
                  <c:v>126.7</c:v>
                </c:pt>
                <c:pt idx="32">
                  <c:v>243.8</c:v>
                </c:pt>
                <c:pt idx="33">
                  <c:v>196.8</c:v>
                </c:pt>
                <c:pt idx="34">
                  <c:v>197.7</c:v>
                </c:pt>
                <c:pt idx="35">
                  <c:v>158.19999999999999</c:v>
                </c:pt>
                <c:pt idx="36">
                  <c:v>211.3</c:v>
                </c:pt>
                <c:pt idx="37">
                  <c:v>295.60000000000002</c:v>
                </c:pt>
                <c:pt idx="38">
                  <c:v>44.5</c:v>
                </c:pt>
                <c:pt idx="39">
                  <c:v>157.6</c:v>
                </c:pt>
                <c:pt idx="40">
                  <c:v>111.00000000000001</c:v>
                </c:pt>
                <c:pt idx="41">
                  <c:v>140.9</c:v>
                </c:pt>
                <c:pt idx="42">
                  <c:v>161.29999999999998</c:v>
                </c:pt>
                <c:pt idx="43">
                  <c:v>86.5</c:v>
                </c:pt>
                <c:pt idx="44">
                  <c:v>191.20000000000002</c:v>
                </c:pt>
                <c:pt idx="45">
                  <c:v>127.5</c:v>
                </c:pt>
                <c:pt idx="46">
                  <c:v>95.9</c:v>
                </c:pt>
                <c:pt idx="47">
                  <c:v>219.6</c:v>
                </c:pt>
                <c:pt idx="48">
                  <c:v>173.10000000000002</c:v>
                </c:pt>
                <c:pt idx="49">
                  <c:v>172</c:v>
                </c:pt>
                <c:pt idx="50">
                  <c:v>94.5</c:v>
                </c:pt>
                <c:pt idx="51">
                  <c:v>144</c:v>
                </c:pt>
                <c:pt idx="52">
                  <c:v>248.1</c:v>
                </c:pt>
                <c:pt idx="53">
                  <c:v>188</c:v>
                </c:pt>
                <c:pt idx="54">
                  <c:v>171.7</c:v>
                </c:pt>
                <c:pt idx="55">
                  <c:v>245.79999999999998</c:v>
                </c:pt>
                <c:pt idx="56">
                  <c:v>256</c:v>
                </c:pt>
                <c:pt idx="57">
                  <c:v>222.8</c:v>
                </c:pt>
                <c:pt idx="58">
                  <c:v>252.6</c:v>
                </c:pt>
                <c:pt idx="59">
                  <c:v>316.8</c:v>
                </c:pt>
                <c:pt idx="60">
                  <c:v>138.30000000000001</c:v>
                </c:pt>
                <c:pt idx="61">
                  <c:v>408.59999999999997</c:v>
                </c:pt>
                <c:pt idx="62">
                  <c:v>174.5</c:v>
                </c:pt>
                <c:pt idx="63">
                  <c:v>101.7</c:v>
                </c:pt>
                <c:pt idx="64">
                  <c:v>278.09999999999997</c:v>
                </c:pt>
                <c:pt idx="65">
                  <c:v>132.5</c:v>
                </c:pt>
                <c:pt idx="66">
                  <c:v>175.5</c:v>
                </c:pt>
                <c:pt idx="67">
                  <c:v>168.3</c:v>
                </c:pt>
                <c:pt idx="68">
                  <c:v>326.09999999999997</c:v>
                </c:pt>
                <c:pt idx="69">
                  <c:v>92.699999999999989</c:v>
                </c:pt>
                <c:pt idx="70">
                  <c:v>298.90000000000003</c:v>
                </c:pt>
                <c:pt idx="71">
                  <c:v>116.9</c:v>
                </c:pt>
                <c:pt idx="72">
                  <c:v>96.1</c:v>
                </c:pt>
                <c:pt idx="73">
                  <c:v>255.9</c:v>
                </c:pt>
                <c:pt idx="74">
                  <c:v>103.9</c:v>
                </c:pt>
                <c:pt idx="75">
                  <c:v>293.7</c:v>
                </c:pt>
                <c:pt idx="76">
                  <c:v>213.4</c:v>
                </c:pt>
                <c:pt idx="77">
                  <c:v>254.2</c:v>
                </c:pt>
                <c:pt idx="78">
                  <c:v>119.3</c:v>
                </c:pt>
                <c:pt idx="79">
                  <c:v>293.79999999999995</c:v>
                </c:pt>
                <c:pt idx="80">
                  <c:v>108.5</c:v>
                </c:pt>
                <c:pt idx="81">
                  <c:v>305.7</c:v>
                </c:pt>
                <c:pt idx="82">
                  <c:v>147.80000000000001</c:v>
                </c:pt>
                <c:pt idx="83">
                  <c:v>306.20000000000005</c:v>
                </c:pt>
                <c:pt idx="84">
                  <c:v>206.4</c:v>
                </c:pt>
                <c:pt idx="85">
                  <c:v>130.69999999999999</c:v>
                </c:pt>
                <c:pt idx="86">
                  <c:v>198.8</c:v>
                </c:pt>
                <c:pt idx="87">
                  <c:v>153.5</c:v>
                </c:pt>
                <c:pt idx="8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8-486A-AA64-187F3D33E6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7623431"/>
        <c:axId val="28500962"/>
      </c:barChart>
      <c:catAx>
        <c:axId val="76234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8500962"/>
        <c:crosses val="autoZero"/>
        <c:auto val="1"/>
        <c:lblAlgn val="ctr"/>
        <c:lblOffset val="100"/>
        <c:noMultiLvlLbl val="0"/>
      </c:catAx>
      <c:valAx>
        <c:axId val="2850096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7623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</a:rPr>
              <a:t>PRECIPITACIÓ
 PRATS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</a:rPr>
              <a:t> DE LLUÇANÈS 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</a:rPr>
              <a:t>
1934-2022</a:t>
            </a:r>
          </a:p>
        </c:rich>
      </c:tx>
      <c:layout>
        <c:manualLayout>
          <c:xMode val="edge"/>
          <c:yMode val="edge"/>
          <c:x val="0.41232551899073733"/>
          <c:y val="9.7789693366609476E-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104281416924884E-2"/>
          <c:y val="0.25583742414957272"/>
          <c:w val="0.93307827776765595"/>
          <c:h val="0.62021099389228196"/>
        </c:manualLayout>
      </c:layout>
      <c:lineChart>
        <c:grouping val="standard"/>
        <c:varyColors val="0"/>
        <c:ser>
          <c:idx val="0"/>
          <c:order val="0"/>
          <c:tx>
            <c:strRef>
              <c:f>'PRECIPITACIONS PRATS'!$N$5</c:f>
              <c:strCache>
                <c:ptCount val="1"/>
                <c:pt idx="0">
                  <c:v>ACUMULADA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 anchorCtr="0">
                <a:spAutoFit/>
              </a:bodyPr>
              <a:lstStyle/>
              <a:p>
                <a:pPr>
                  <a:defRPr sz="700"/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22225">
                <a:solidFill>
                  <a:srgbClr val="C00000"/>
                </a:solidFill>
              </a:ln>
            </c:spPr>
            <c:trendlineType val="linear"/>
            <c:dispRSqr val="0"/>
            <c:dispEq val="0"/>
          </c:trendline>
          <c:cat>
            <c:numRef>
              <c:f>'PRECIPITACIONS PRATS'!$A$7:$A$93</c:f>
              <c:numCache>
                <c:formatCode>General</c:formatCode>
                <c:ptCount val="8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1941</c:v>
                </c:pt>
                <c:pt idx="6">
                  <c:v>1942</c:v>
                </c:pt>
                <c:pt idx="7">
                  <c:v>1943</c:v>
                </c:pt>
                <c:pt idx="8">
                  <c:v>1944</c:v>
                </c:pt>
                <c:pt idx="9">
                  <c:v>1945</c:v>
                </c:pt>
                <c:pt idx="10">
                  <c:v>1946</c:v>
                </c:pt>
                <c:pt idx="11">
                  <c:v>1947</c:v>
                </c:pt>
                <c:pt idx="12">
                  <c:v>1948</c:v>
                </c:pt>
                <c:pt idx="13">
                  <c:v>1949</c:v>
                </c:pt>
                <c:pt idx="14">
                  <c:v>1950</c:v>
                </c:pt>
                <c:pt idx="15">
                  <c:v>1951</c:v>
                </c:pt>
                <c:pt idx="16">
                  <c:v>1952</c:v>
                </c:pt>
                <c:pt idx="17">
                  <c:v>1953</c:v>
                </c:pt>
                <c:pt idx="18">
                  <c:v>1954</c:v>
                </c:pt>
                <c:pt idx="19">
                  <c:v>1955</c:v>
                </c:pt>
                <c:pt idx="20">
                  <c:v>1956</c:v>
                </c:pt>
                <c:pt idx="21">
                  <c:v>1957</c:v>
                </c:pt>
                <c:pt idx="22">
                  <c:v>1958</c:v>
                </c:pt>
                <c:pt idx="23">
                  <c:v>1959</c:v>
                </c:pt>
                <c:pt idx="24">
                  <c:v>1960</c:v>
                </c:pt>
                <c:pt idx="25">
                  <c:v>1961</c:v>
                </c:pt>
                <c:pt idx="26">
                  <c:v>1962</c:v>
                </c:pt>
                <c:pt idx="27">
                  <c:v>1963</c:v>
                </c:pt>
                <c:pt idx="28">
                  <c:v>1964</c:v>
                </c:pt>
                <c:pt idx="29">
                  <c:v>1965</c:v>
                </c:pt>
                <c:pt idx="30">
                  <c:v>1966</c:v>
                </c:pt>
                <c:pt idx="31">
                  <c:v>1967</c:v>
                </c:pt>
                <c:pt idx="32">
                  <c:v>1968</c:v>
                </c:pt>
                <c:pt idx="33">
                  <c:v>1969</c:v>
                </c:pt>
                <c:pt idx="34">
                  <c:v>1970</c:v>
                </c:pt>
                <c:pt idx="35">
                  <c:v>1971</c:v>
                </c:pt>
                <c:pt idx="36">
                  <c:v>1972</c:v>
                </c:pt>
                <c:pt idx="37">
                  <c:v>1973</c:v>
                </c:pt>
                <c:pt idx="38">
                  <c:v>1974</c:v>
                </c:pt>
                <c:pt idx="39">
                  <c:v>1975</c:v>
                </c:pt>
                <c:pt idx="40">
                  <c:v>1976</c:v>
                </c:pt>
                <c:pt idx="41">
                  <c:v>1977</c:v>
                </c:pt>
                <c:pt idx="42">
                  <c:v>1978</c:v>
                </c:pt>
                <c:pt idx="43">
                  <c:v>1979</c:v>
                </c:pt>
                <c:pt idx="44">
                  <c:v>1980</c:v>
                </c:pt>
                <c:pt idx="45">
                  <c:v>1981</c:v>
                </c:pt>
                <c:pt idx="46">
                  <c:v>1982</c:v>
                </c:pt>
                <c:pt idx="47">
                  <c:v>1983</c:v>
                </c:pt>
                <c:pt idx="48">
                  <c:v>1984</c:v>
                </c:pt>
                <c:pt idx="49">
                  <c:v>1985</c:v>
                </c:pt>
                <c:pt idx="50">
                  <c:v>1986</c:v>
                </c:pt>
                <c:pt idx="51">
                  <c:v>1987</c:v>
                </c:pt>
                <c:pt idx="52">
                  <c:v>1988</c:v>
                </c:pt>
                <c:pt idx="53">
                  <c:v>1989</c:v>
                </c:pt>
                <c:pt idx="54">
                  <c:v>1990</c:v>
                </c:pt>
                <c:pt idx="55">
                  <c:v>1991</c:v>
                </c:pt>
                <c:pt idx="56">
                  <c:v>1992</c:v>
                </c:pt>
                <c:pt idx="57">
                  <c:v>1993</c:v>
                </c:pt>
                <c:pt idx="58">
                  <c:v>1994</c:v>
                </c:pt>
                <c:pt idx="59">
                  <c:v>1995</c:v>
                </c:pt>
                <c:pt idx="60">
                  <c:v>1996</c:v>
                </c:pt>
                <c:pt idx="61">
                  <c:v>1997</c:v>
                </c:pt>
                <c:pt idx="62">
                  <c:v>1998</c:v>
                </c:pt>
                <c:pt idx="63">
                  <c:v>1999</c:v>
                </c:pt>
                <c:pt idx="64">
                  <c:v>2000</c:v>
                </c:pt>
                <c:pt idx="65">
                  <c:v>2001</c:v>
                </c:pt>
                <c:pt idx="66">
                  <c:v>2002</c:v>
                </c:pt>
                <c:pt idx="67">
                  <c:v>2003</c:v>
                </c:pt>
                <c:pt idx="68">
                  <c:v>2004</c:v>
                </c:pt>
                <c:pt idx="69">
                  <c:v>2005</c:v>
                </c:pt>
                <c:pt idx="70">
                  <c:v>2006</c:v>
                </c:pt>
                <c:pt idx="71">
                  <c:v>2007</c:v>
                </c:pt>
                <c:pt idx="72">
                  <c:v>2008</c:v>
                </c:pt>
                <c:pt idx="73">
                  <c:v>2009</c:v>
                </c:pt>
                <c:pt idx="74">
                  <c:v>2010</c:v>
                </c:pt>
                <c:pt idx="75">
                  <c:v>2011</c:v>
                </c:pt>
                <c:pt idx="76">
                  <c:v>2012</c:v>
                </c:pt>
                <c:pt idx="77">
                  <c:v>2013</c:v>
                </c:pt>
                <c:pt idx="78">
                  <c:v>2014</c:v>
                </c:pt>
                <c:pt idx="79">
                  <c:v>2015</c:v>
                </c:pt>
                <c:pt idx="80">
                  <c:v>2016</c:v>
                </c:pt>
                <c:pt idx="81">
                  <c:v>2017</c:v>
                </c:pt>
                <c:pt idx="82">
                  <c:v>2018</c:v>
                </c:pt>
                <c:pt idx="83">
                  <c:v>2019</c:v>
                </c:pt>
                <c:pt idx="84">
                  <c:v>2020</c:v>
                </c:pt>
                <c:pt idx="85">
                  <c:v>2021</c:v>
                </c:pt>
                <c:pt idx="86">
                  <c:v>2022</c:v>
                </c:pt>
              </c:numCache>
            </c:numRef>
          </c:cat>
          <c:val>
            <c:numRef>
              <c:f>'PRECIPITACIONS PRATS'!$N$7:$N$93</c:f>
              <c:numCache>
                <c:formatCode>0.00</c:formatCode>
                <c:ptCount val="87"/>
                <c:pt idx="0">
                  <c:v>699.3</c:v>
                </c:pt>
                <c:pt idx="1">
                  <c:v>687</c:v>
                </c:pt>
                <c:pt idx="2">
                  <c:v>868.30000000000007</c:v>
                </c:pt>
                <c:pt idx="3">
                  <c:v>800</c:v>
                </c:pt>
                <c:pt idx="4">
                  <c:v>143.9</c:v>
                </c:pt>
                <c:pt idx="5">
                  <c:v>206.4</c:v>
                </c:pt>
                <c:pt idx="6">
                  <c:v>664.9</c:v>
                </c:pt>
                <c:pt idx="7">
                  <c:v>831.8</c:v>
                </c:pt>
                <c:pt idx="8">
                  <c:v>819.4</c:v>
                </c:pt>
                <c:pt idx="9">
                  <c:v>444.4</c:v>
                </c:pt>
                <c:pt idx="10">
                  <c:v>726.2</c:v>
                </c:pt>
                <c:pt idx="11">
                  <c:v>503.4</c:v>
                </c:pt>
                <c:pt idx="12">
                  <c:v>662.50000000000011</c:v>
                </c:pt>
                <c:pt idx="13">
                  <c:v>862.3</c:v>
                </c:pt>
                <c:pt idx="14">
                  <c:v>598.29999999999995</c:v>
                </c:pt>
                <c:pt idx="15">
                  <c:v>894.1</c:v>
                </c:pt>
                <c:pt idx="16">
                  <c:v>600.30000000000007</c:v>
                </c:pt>
                <c:pt idx="17">
                  <c:v>692.2</c:v>
                </c:pt>
                <c:pt idx="18">
                  <c:v>548.5</c:v>
                </c:pt>
                <c:pt idx="19">
                  <c:v>818.1</c:v>
                </c:pt>
                <c:pt idx="20">
                  <c:v>711</c:v>
                </c:pt>
                <c:pt idx="21">
                  <c:v>806.2</c:v>
                </c:pt>
                <c:pt idx="22">
                  <c:v>463</c:v>
                </c:pt>
                <c:pt idx="23">
                  <c:v>879</c:v>
                </c:pt>
                <c:pt idx="24">
                  <c:v>1026.2</c:v>
                </c:pt>
                <c:pt idx="25">
                  <c:v>478</c:v>
                </c:pt>
                <c:pt idx="26">
                  <c:v>952.9</c:v>
                </c:pt>
                <c:pt idx="27">
                  <c:v>1001.3999999999999</c:v>
                </c:pt>
                <c:pt idx="28">
                  <c:v>712.6</c:v>
                </c:pt>
                <c:pt idx="29">
                  <c:v>695.9</c:v>
                </c:pt>
                <c:pt idx="30">
                  <c:v>575.00000000000011</c:v>
                </c:pt>
                <c:pt idx="31">
                  <c:v>585.4</c:v>
                </c:pt>
                <c:pt idx="32">
                  <c:v>677.19999999999993</c:v>
                </c:pt>
                <c:pt idx="33">
                  <c:v>825.2</c:v>
                </c:pt>
                <c:pt idx="34">
                  <c:v>592.70000000000005</c:v>
                </c:pt>
                <c:pt idx="35">
                  <c:v>778.5</c:v>
                </c:pt>
                <c:pt idx="36">
                  <c:v>991.2</c:v>
                </c:pt>
                <c:pt idx="37">
                  <c:v>463.29999999999995</c:v>
                </c:pt>
                <c:pt idx="38">
                  <c:v>688.9</c:v>
                </c:pt>
                <c:pt idx="39">
                  <c:v>825.2</c:v>
                </c:pt>
                <c:pt idx="40">
                  <c:v>675</c:v>
                </c:pt>
                <c:pt idx="41">
                  <c:v>903.30000000000007</c:v>
                </c:pt>
                <c:pt idx="42">
                  <c:v>566.10000000000014</c:v>
                </c:pt>
                <c:pt idx="43">
                  <c:v>791.50000000000011</c:v>
                </c:pt>
                <c:pt idx="44">
                  <c:v>478.70000000000005</c:v>
                </c:pt>
                <c:pt idx="45">
                  <c:v>628.29999999999995</c:v>
                </c:pt>
                <c:pt idx="46">
                  <c:v>902.09999999999991</c:v>
                </c:pt>
                <c:pt idx="47">
                  <c:v>549.6</c:v>
                </c:pt>
                <c:pt idx="48">
                  <c:v>720.90000000000009</c:v>
                </c:pt>
                <c:pt idx="49">
                  <c:v>509.1</c:v>
                </c:pt>
                <c:pt idx="50">
                  <c:v>460</c:v>
                </c:pt>
                <c:pt idx="51">
                  <c:v>746.50000000000011</c:v>
                </c:pt>
                <c:pt idx="52">
                  <c:v>586</c:v>
                </c:pt>
                <c:pt idx="53">
                  <c:v>594.20000000000005</c:v>
                </c:pt>
                <c:pt idx="54">
                  <c:v>647.29999999999995</c:v>
                </c:pt>
                <c:pt idx="55">
                  <c:v>716.4</c:v>
                </c:pt>
                <c:pt idx="56">
                  <c:v>966.19999999999993</c:v>
                </c:pt>
                <c:pt idx="57">
                  <c:v>654.30000000000007</c:v>
                </c:pt>
                <c:pt idx="58">
                  <c:v>612.79999999999995</c:v>
                </c:pt>
                <c:pt idx="59">
                  <c:v>692.10000000000014</c:v>
                </c:pt>
                <c:pt idx="60">
                  <c:v>1275.9000000000001</c:v>
                </c:pt>
                <c:pt idx="61">
                  <c:v>748.2</c:v>
                </c:pt>
                <c:pt idx="62">
                  <c:v>500.7</c:v>
                </c:pt>
                <c:pt idx="63">
                  <c:v>609.20000000000005</c:v>
                </c:pt>
                <c:pt idx="64">
                  <c:v>484.4</c:v>
                </c:pt>
                <c:pt idx="65">
                  <c:v>549</c:v>
                </c:pt>
                <c:pt idx="66">
                  <c:v>642.5</c:v>
                </c:pt>
                <c:pt idx="67">
                  <c:v>704</c:v>
                </c:pt>
                <c:pt idx="68">
                  <c:v>634</c:v>
                </c:pt>
                <c:pt idx="69">
                  <c:v>582.29999999999995</c:v>
                </c:pt>
                <c:pt idx="70">
                  <c:v>475.00000000000006</c:v>
                </c:pt>
                <c:pt idx="71">
                  <c:v>391.7</c:v>
                </c:pt>
                <c:pt idx="72">
                  <c:v>807.1</c:v>
                </c:pt>
                <c:pt idx="73">
                  <c:v>625.5</c:v>
                </c:pt>
                <c:pt idx="74">
                  <c:v>910.29999999999984</c:v>
                </c:pt>
                <c:pt idx="75">
                  <c:v>703.8</c:v>
                </c:pt>
                <c:pt idx="76">
                  <c:v>662.7</c:v>
                </c:pt>
                <c:pt idx="77">
                  <c:v>700.8</c:v>
                </c:pt>
                <c:pt idx="78">
                  <c:v>888.40000000000009</c:v>
                </c:pt>
                <c:pt idx="79">
                  <c:v>544.9</c:v>
                </c:pt>
                <c:pt idx="80">
                  <c:v>657.4</c:v>
                </c:pt>
                <c:pt idx="81">
                  <c:v>451.6</c:v>
                </c:pt>
                <c:pt idx="82">
                  <c:v>1121.0000000000002</c:v>
                </c:pt>
                <c:pt idx="83">
                  <c:v>522.19999999999993</c:v>
                </c:pt>
                <c:pt idx="84">
                  <c:v>1004.5</c:v>
                </c:pt>
                <c:pt idx="85">
                  <c:v>520.6</c:v>
                </c:pt>
                <c:pt idx="86">
                  <c:v>578.20000000000005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A0C-4AC5-A5DB-024C6F88D77A}"/>
            </c:ext>
          </c:extLst>
        </c:ser>
        <c:ser>
          <c:idx val="1"/>
          <c:order val="1"/>
          <c:tx>
            <c:strRef>
              <c:f>'PRECIPITACIONS PRATS'!$J$305</c:f>
              <c:strCache>
                <c:ptCount val="1"/>
                <c:pt idx="0">
                  <c:v>MITJANA</c:v>
                </c:pt>
              </c:strCache>
            </c:strRef>
          </c:tx>
          <c:marker>
            <c:symbol val="none"/>
          </c:marker>
          <c:cat>
            <c:numRef>
              <c:f>'PRECIPITACIONS PRATS'!$A$7:$A$93</c:f>
              <c:numCache>
                <c:formatCode>General</c:formatCode>
                <c:ptCount val="87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1941</c:v>
                </c:pt>
                <c:pt idx="6">
                  <c:v>1942</c:v>
                </c:pt>
                <c:pt idx="7">
                  <c:v>1943</c:v>
                </c:pt>
                <c:pt idx="8">
                  <c:v>1944</c:v>
                </c:pt>
                <c:pt idx="9">
                  <c:v>1945</c:v>
                </c:pt>
                <c:pt idx="10">
                  <c:v>1946</c:v>
                </c:pt>
                <c:pt idx="11">
                  <c:v>1947</c:v>
                </c:pt>
                <c:pt idx="12">
                  <c:v>1948</c:v>
                </c:pt>
                <c:pt idx="13">
                  <c:v>1949</c:v>
                </c:pt>
                <c:pt idx="14">
                  <c:v>1950</c:v>
                </c:pt>
                <c:pt idx="15">
                  <c:v>1951</c:v>
                </c:pt>
                <c:pt idx="16">
                  <c:v>1952</c:v>
                </c:pt>
                <c:pt idx="17">
                  <c:v>1953</c:v>
                </c:pt>
                <c:pt idx="18">
                  <c:v>1954</c:v>
                </c:pt>
                <c:pt idx="19">
                  <c:v>1955</c:v>
                </c:pt>
                <c:pt idx="20">
                  <c:v>1956</c:v>
                </c:pt>
                <c:pt idx="21">
                  <c:v>1957</c:v>
                </c:pt>
                <c:pt idx="22">
                  <c:v>1958</c:v>
                </c:pt>
                <c:pt idx="23">
                  <c:v>1959</c:v>
                </c:pt>
                <c:pt idx="24">
                  <c:v>1960</c:v>
                </c:pt>
                <c:pt idx="25">
                  <c:v>1961</c:v>
                </c:pt>
                <c:pt idx="26">
                  <c:v>1962</c:v>
                </c:pt>
                <c:pt idx="27">
                  <c:v>1963</c:v>
                </c:pt>
                <c:pt idx="28">
                  <c:v>1964</c:v>
                </c:pt>
                <c:pt idx="29">
                  <c:v>1965</c:v>
                </c:pt>
                <c:pt idx="30">
                  <c:v>1966</c:v>
                </c:pt>
                <c:pt idx="31">
                  <c:v>1967</c:v>
                </c:pt>
                <c:pt idx="32">
                  <c:v>1968</c:v>
                </c:pt>
                <c:pt idx="33">
                  <c:v>1969</c:v>
                </c:pt>
                <c:pt idx="34">
                  <c:v>1970</c:v>
                </c:pt>
                <c:pt idx="35">
                  <c:v>1971</c:v>
                </c:pt>
                <c:pt idx="36">
                  <c:v>1972</c:v>
                </c:pt>
                <c:pt idx="37">
                  <c:v>1973</c:v>
                </c:pt>
                <c:pt idx="38">
                  <c:v>1974</c:v>
                </c:pt>
                <c:pt idx="39">
                  <c:v>1975</c:v>
                </c:pt>
                <c:pt idx="40">
                  <c:v>1976</c:v>
                </c:pt>
                <c:pt idx="41">
                  <c:v>1977</c:v>
                </c:pt>
                <c:pt idx="42">
                  <c:v>1978</c:v>
                </c:pt>
                <c:pt idx="43">
                  <c:v>1979</c:v>
                </c:pt>
                <c:pt idx="44">
                  <c:v>1980</c:v>
                </c:pt>
                <c:pt idx="45">
                  <c:v>1981</c:v>
                </c:pt>
                <c:pt idx="46">
                  <c:v>1982</c:v>
                </c:pt>
                <c:pt idx="47">
                  <c:v>1983</c:v>
                </c:pt>
                <c:pt idx="48">
                  <c:v>1984</c:v>
                </c:pt>
                <c:pt idx="49">
                  <c:v>1985</c:v>
                </c:pt>
                <c:pt idx="50">
                  <c:v>1986</c:v>
                </c:pt>
                <c:pt idx="51">
                  <c:v>1987</c:v>
                </c:pt>
                <c:pt idx="52">
                  <c:v>1988</c:v>
                </c:pt>
                <c:pt idx="53">
                  <c:v>1989</c:v>
                </c:pt>
                <c:pt idx="54">
                  <c:v>1990</c:v>
                </c:pt>
                <c:pt idx="55">
                  <c:v>1991</c:v>
                </c:pt>
                <c:pt idx="56">
                  <c:v>1992</c:v>
                </c:pt>
                <c:pt idx="57">
                  <c:v>1993</c:v>
                </c:pt>
                <c:pt idx="58">
                  <c:v>1994</c:v>
                </c:pt>
                <c:pt idx="59">
                  <c:v>1995</c:v>
                </c:pt>
                <c:pt idx="60">
                  <c:v>1996</c:v>
                </c:pt>
                <c:pt idx="61">
                  <c:v>1997</c:v>
                </c:pt>
                <c:pt idx="62">
                  <c:v>1998</c:v>
                </c:pt>
                <c:pt idx="63">
                  <c:v>1999</c:v>
                </c:pt>
                <c:pt idx="64">
                  <c:v>2000</c:v>
                </c:pt>
                <c:pt idx="65">
                  <c:v>2001</c:v>
                </c:pt>
                <c:pt idx="66">
                  <c:v>2002</c:v>
                </c:pt>
                <c:pt idx="67">
                  <c:v>2003</c:v>
                </c:pt>
                <c:pt idx="68">
                  <c:v>2004</c:v>
                </c:pt>
                <c:pt idx="69">
                  <c:v>2005</c:v>
                </c:pt>
                <c:pt idx="70">
                  <c:v>2006</c:v>
                </c:pt>
                <c:pt idx="71">
                  <c:v>2007</c:v>
                </c:pt>
                <c:pt idx="72">
                  <c:v>2008</c:v>
                </c:pt>
                <c:pt idx="73">
                  <c:v>2009</c:v>
                </c:pt>
                <c:pt idx="74">
                  <c:v>2010</c:v>
                </c:pt>
                <c:pt idx="75">
                  <c:v>2011</c:v>
                </c:pt>
                <c:pt idx="76">
                  <c:v>2012</c:v>
                </c:pt>
                <c:pt idx="77">
                  <c:v>2013</c:v>
                </c:pt>
                <c:pt idx="78">
                  <c:v>2014</c:v>
                </c:pt>
                <c:pt idx="79">
                  <c:v>2015</c:v>
                </c:pt>
                <c:pt idx="80">
                  <c:v>2016</c:v>
                </c:pt>
                <c:pt idx="81">
                  <c:v>2017</c:v>
                </c:pt>
                <c:pt idx="82">
                  <c:v>2018</c:v>
                </c:pt>
                <c:pt idx="83">
                  <c:v>2019</c:v>
                </c:pt>
                <c:pt idx="84">
                  <c:v>2020</c:v>
                </c:pt>
                <c:pt idx="85">
                  <c:v>2021</c:v>
                </c:pt>
                <c:pt idx="86">
                  <c:v>2022</c:v>
                </c:pt>
              </c:numCache>
            </c:numRef>
          </c:cat>
          <c:val>
            <c:numRef>
              <c:f>'PRECIPITACIONS PRATS'!$J$331:$J$419</c:f>
              <c:numCache>
                <c:formatCode>0.00</c:formatCode>
                <c:ptCount val="89"/>
                <c:pt idx="0">
                  <c:v>682.3</c:v>
                </c:pt>
                <c:pt idx="1">
                  <c:v>682.3</c:v>
                </c:pt>
                <c:pt idx="2">
                  <c:v>682.3</c:v>
                </c:pt>
                <c:pt idx="3">
                  <c:v>682.3</c:v>
                </c:pt>
                <c:pt idx="4">
                  <c:v>682.3</c:v>
                </c:pt>
                <c:pt idx="5">
                  <c:v>682.3</c:v>
                </c:pt>
                <c:pt idx="6">
                  <c:v>682.3</c:v>
                </c:pt>
                <c:pt idx="7">
                  <c:v>682.3</c:v>
                </c:pt>
                <c:pt idx="8">
                  <c:v>682.3</c:v>
                </c:pt>
                <c:pt idx="9">
                  <c:v>682.3</c:v>
                </c:pt>
                <c:pt idx="10">
                  <c:v>682.3</c:v>
                </c:pt>
                <c:pt idx="11">
                  <c:v>682.3</c:v>
                </c:pt>
                <c:pt idx="12">
                  <c:v>682.3</c:v>
                </c:pt>
                <c:pt idx="13">
                  <c:v>682.3</c:v>
                </c:pt>
                <c:pt idx="14">
                  <c:v>682.3</c:v>
                </c:pt>
                <c:pt idx="15">
                  <c:v>682.3</c:v>
                </c:pt>
                <c:pt idx="16">
                  <c:v>682.3</c:v>
                </c:pt>
                <c:pt idx="17">
                  <c:v>682.3</c:v>
                </c:pt>
                <c:pt idx="18">
                  <c:v>682.3</c:v>
                </c:pt>
                <c:pt idx="19">
                  <c:v>682.3</c:v>
                </c:pt>
                <c:pt idx="20">
                  <c:v>682.3</c:v>
                </c:pt>
                <c:pt idx="21">
                  <c:v>682.3</c:v>
                </c:pt>
                <c:pt idx="22">
                  <c:v>682.3</c:v>
                </c:pt>
                <c:pt idx="23">
                  <c:v>682.3</c:v>
                </c:pt>
                <c:pt idx="24">
                  <c:v>682.3</c:v>
                </c:pt>
                <c:pt idx="25">
                  <c:v>682.3</c:v>
                </c:pt>
                <c:pt idx="26">
                  <c:v>682.3</c:v>
                </c:pt>
                <c:pt idx="27">
                  <c:v>682.3</c:v>
                </c:pt>
                <c:pt idx="28">
                  <c:v>682.3</c:v>
                </c:pt>
                <c:pt idx="29">
                  <c:v>682.3</c:v>
                </c:pt>
                <c:pt idx="30">
                  <c:v>682.3</c:v>
                </c:pt>
                <c:pt idx="31">
                  <c:v>682.3</c:v>
                </c:pt>
                <c:pt idx="32">
                  <c:v>682.3</c:v>
                </c:pt>
                <c:pt idx="33">
                  <c:v>682.3</c:v>
                </c:pt>
                <c:pt idx="34">
                  <c:v>682.3</c:v>
                </c:pt>
                <c:pt idx="35">
                  <c:v>682.3</c:v>
                </c:pt>
                <c:pt idx="36">
                  <c:v>682.3</c:v>
                </c:pt>
                <c:pt idx="37">
                  <c:v>682.3</c:v>
                </c:pt>
                <c:pt idx="38">
                  <c:v>682.3</c:v>
                </c:pt>
                <c:pt idx="39">
                  <c:v>682.3</c:v>
                </c:pt>
                <c:pt idx="40">
                  <c:v>682.3</c:v>
                </c:pt>
                <c:pt idx="41">
                  <c:v>682.3</c:v>
                </c:pt>
                <c:pt idx="42">
                  <c:v>682.3</c:v>
                </c:pt>
                <c:pt idx="43">
                  <c:v>682.3</c:v>
                </c:pt>
                <c:pt idx="44">
                  <c:v>682.3</c:v>
                </c:pt>
                <c:pt idx="45">
                  <c:v>682.3</c:v>
                </c:pt>
                <c:pt idx="46">
                  <c:v>682.3</c:v>
                </c:pt>
                <c:pt idx="47">
                  <c:v>682.3</c:v>
                </c:pt>
                <c:pt idx="48">
                  <c:v>682.3</c:v>
                </c:pt>
                <c:pt idx="49">
                  <c:v>682.3</c:v>
                </c:pt>
                <c:pt idx="50">
                  <c:v>682.3</c:v>
                </c:pt>
                <c:pt idx="51">
                  <c:v>682.3</c:v>
                </c:pt>
                <c:pt idx="52">
                  <c:v>682.3</c:v>
                </c:pt>
                <c:pt idx="53">
                  <c:v>682.3</c:v>
                </c:pt>
                <c:pt idx="54">
                  <c:v>682.3</c:v>
                </c:pt>
                <c:pt idx="55">
                  <c:v>682.3</c:v>
                </c:pt>
                <c:pt idx="56">
                  <c:v>682.3</c:v>
                </c:pt>
                <c:pt idx="57">
                  <c:v>682.3</c:v>
                </c:pt>
                <c:pt idx="58">
                  <c:v>682.3</c:v>
                </c:pt>
                <c:pt idx="59">
                  <c:v>682.3</c:v>
                </c:pt>
                <c:pt idx="60">
                  <c:v>682.3</c:v>
                </c:pt>
                <c:pt idx="61">
                  <c:v>682.3</c:v>
                </c:pt>
                <c:pt idx="62">
                  <c:v>682.3</c:v>
                </c:pt>
                <c:pt idx="63">
                  <c:v>682.3</c:v>
                </c:pt>
                <c:pt idx="64">
                  <c:v>682.3</c:v>
                </c:pt>
                <c:pt idx="65">
                  <c:v>682.3</c:v>
                </c:pt>
                <c:pt idx="66">
                  <c:v>682.3</c:v>
                </c:pt>
                <c:pt idx="67">
                  <c:v>682.3</c:v>
                </c:pt>
                <c:pt idx="68">
                  <c:v>682.3</c:v>
                </c:pt>
                <c:pt idx="69">
                  <c:v>682.3</c:v>
                </c:pt>
                <c:pt idx="70">
                  <c:v>682.3</c:v>
                </c:pt>
                <c:pt idx="71">
                  <c:v>682.3</c:v>
                </c:pt>
                <c:pt idx="72">
                  <c:v>682.3</c:v>
                </c:pt>
                <c:pt idx="73">
                  <c:v>682.3</c:v>
                </c:pt>
                <c:pt idx="75">
                  <c:v>682.3</c:v>
                </c:pt>
                <c:pt idx="76">
                  <c:v>682.3</c:v>
                </c:pt>
                <c:pt idx="77">
                  <c:v>682.3</c:v>
                </c:pt>
                <c:pt idx="78">
                  <c:v>682.3</c:v>
                </c:pt>
                <c:pt idx="79">
                  <c:v>682.3</c:v>
                </c:pt>
                <c:pt idx="80">
                  <c:v>682.3</c:v>
                </c:pt>
                <c:pt idx="81">
                  <c:v>682.3</c:v>
                </c:pt>
                <c:pt idx="82">
                  <c:v>682.3</c:v>
                </c:pt>
                <c:pt idx="83">
                  <c:v>682.3</c:v>
                </c:pt>
                <c:pt idx="84">
                  <c:v>682.3</c:v>
                </c:pt>
                <c:pt idx="85">
                  <c:v>682.3</c:v>
                </c:pt>
                <c:pt idx="86">
                  <c:v>682.3</c:v>
                </c:pt>
                <c:pt idx="87">
                  <c:v>682.3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A0C-4AC5-A5DB-024C6F88D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038993"/>
        <c:axId val="93453767"/>
      </c:lineChart>
      <c:catAx>
        <c:axId val="1803899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93453767"/>
        <c:crosses val="autoZero"/>
        <c:auto val="1"/>
        <c:lblAlgn val="ctr"/>
        <c:lblOffset val="100"/>
        <c:noMultiLvlLbl val="0"/>
      </c:catAx>
      <c:valAx>
        <c:axId val="93453767"/>
        <c:scaling>
          <c:orientation val="minMax"/>
        </c:scaling>
        <c:delete val="0"/>
        <c:axPos val="l"/>
        <c:majorGridlines>
          <c:spPr>
            <a:ln w="0">
              <a:solidFill>
                <a:srgbClr val="808080"/>
              </a:solidFill>
            </a:ln>
          </c:spPr>
        </c:majorGridlines>
        <c:numFmt formatCode="0.00" sourceLinked="0"/>
        <c:majorTickMark val="out"/>
        <c:minorTickMark val="none"/>
        <c:tickLblPos val="nextTo"/>
        <c:spPr>
          <a:ln w="0">
            <a:solidFill>
              <a:srgbClr val="808080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18038993"/>
        <c:crossesAt val="1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753941077833916"/>
          <c:y val="0.20308640522064483"/>
          <c:w val="0.32961455054505495"/>
          <c:h val="3.6863067012055099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5E9EFF"/>
        </a:gs>
        <a:gs pos="100000">
          <a:srgbClr val="FFEBFA"/>
        </a:gs>
      </a:gsLst>
      <a:lin ang="5400000"/>
    </a:gradFill>
    <a:ln w="0"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</a:rPr>
              <a:t>VARIACIÓ PRECIPITACIÓ MITJANA 
 PRATS</a:t>
            </a:r>
            <a:r>
              <a:rPr lang="ca-ES" sz="1800" b="1" strike="noStrike" spc="-1" baseline="0">
                <a:solidFill>
                  <a:srgbClr val="000000"/>
                </a:solidFill>
                <a:latin typeface="Calibri"/>
              </a:rPr>
              <a:t> DE LLUÇANÈS</a:t>
            </a:r>
            <a:r>
              <a:rPr lang="ca-ES" sz="1800" b="1" strike="noStrike" spc="-1">
                <a:solidFill>
                  <a:srgbClr val="000000"/>
                </a:solidFill>
                <a:latin typeface="Calibri"/>
              </a:rPr>
              <a:t>
1934-2022
(Valor mitjana: 683,87)
</a:t>
            </a:r>
          </a:p>
        </c:rich>
      </c:tx>
      <c:layout>
        <c:manualLayout>
          <c:xMode val="edge"/>
          <c:yMode val="edge"/>
          <c:x val="0.35446823427893437"/>
          <c:y val="1.4532299766891781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193954204000359E-2"/>
          <c:y val="0.26497212641808204"/>
          <c:w val="0.92188185130033906"/>
          <c:h val="0.547476193574976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'PRECIPITACIONS PRATS'!$L$331:$L$419</c:f>
              <c:strCache>
                <c:ptCount val="89"/>
                <c:pt idx="0">
                  <c:v>17,00</c:v>
                </c:pt>
                <c:pt idx="1">
                  <c:v>4,70</c:v>
                </c:pt>
                <c:pt idx="2">
                  <c:v>186,00</c:v>
                </c:pt>
                <c:pt idx="3">
                  <c:v>117,70</c:v>
                </c:pt>
                <c:pt idx="6">
                  <c:v>-17,40</c:v>
                </c:pt>
                <c:pt idx="7">
                  <c:v>149,50</c:v>
                </c:pt>
                <c:pt idx="8">
                  <c:v>137,10</c:v>
                </c:pt>
                <c:pt idx="9">
                  <c:v>-237,90</c:v>
                </c:pt>
                <c:pt idx="10">
                  <c:v>43,90</c:v>
                </c:pt>
                <c:pt idx="11">
                  <c:v>-178,90</c:v>
                </c:pt>
                <c:pt idx="12">
                  <c:v>-19,80</c:v>
                </c:pt>
                <c:pt idx="13">
                  <c:v>180,00</c:v>
                </c:pt>
                <c:pt idx="14">
                  <c:v>-84,00</c:v>
                </c:pt>
                <c:pt idx="15">
                  <c:v>211,80</c:v>
                </c:pt>
                <c:pt idx="16">
                  <c:v>-82,00</c:v>
                </c:pt>
                <c:pt idx="17">
                  <c:v>9,90</c:v>
                </c:pt>
                <c:pt idx="18">
                  <c:v>-133,80</c:v>
                </c:pt>
                <c:pt idx="19">
                  <c:v>135,80</c:v>
                </c:pt>
                <c:pt idx="20">
                  <c:v>28,70</c:v>
                </c:pt>
                <c:pt idx="21">
                  <c:v>123,90</c:v>
                </c:pt>
                <c:pt idx="22">
                  <c:v>-219,30</c:v>
                </c:pt>
                <c:pt idx="23">
                  <c:v>196,70</c:v>
                </c:pt>
                <c:pt idx="24">
                  <c:v>343,90</c:v>
                </c:pt>
                <c:pt idx="25">
                  <c:v>-204,30</c:v>
                </c:pt>
                <c:pt idx="26">
                  <c:v>270,60</c:v>
                </c:pt>
                <c:pt idx="27">
                  <c:v>319,10</c:v>
                </c:pt>
                <c:pt idx="28">
                  <c:v>30,30</c:v>
                </c:pt>
                <c:pt idx="29">
                  <c:v>13,60</c:v>
                </c:pt>
                <c:pt idx="30">
                  <c:v>-107,30</c:v>
                </c:pt>
                <c:pt idx="31">
                  <c:v>-96,90</c:v>
                </c:pt>
                <c:pt idx="32">
                  <c:v>-5,10</c:v>
                </c:pt>
                <c:pt idx="33">
                  <c:v>142,90</c:v>
                </c:pt>
                <c:pt idx="34">
                  <c:v>-89,60</c:v>
                </c:pt>
                <c:pt idx="35">
                  <c:v>96,20</c:v>
                </c:pt>
                <c:pt idx="36">
                  <c:v>308,90</c:v>
                </c:pt>
                <c:pt idx="37">
                  <c:v>-219,00</c:v>
                </c:pt>
                <c:pt idx="38">
                  <c:v>6,60</c:v>
                </c:pt>
                <c:pt idx="39">
                  <c:v>142,90</c:v>
                </c:pt>
                <c:pt idx="40">
                  <c:v>-7,30</c:v>
                </c:pt>
                <c:pt idx="41">
                  <c:v>221,00</c:v>
                </c:pt>
                <c:pt idx="42">
                  <c:v>-116,20</c:v>
                </c:pt>
                <c:pt idx="43">
                  <c:v>109,20</c:v>
                </c:pt>
                <c:pt idx="44">
                  <c:v>-203,60</c:v>
                </c:pt>
                <c:pt idx="45">
                  <c:v>-54,00</c:v>
                </c:pt>
                <c:pt idx="46">
                  <c:v>219,80</c:v>
                </c:pt>
                <c:pt idx="47">
                  <c:v>-132,70</c:v>
                </c:pt>
                <c:pt idx="48">
                  <c:v>38,60</c:v>
                </c:pt>
                <c:pt idx="49">
                  <c:v>-173,20</c:v>
                </c:pt>
                <c:pt idx="50">
                  <c:v>-222,30</c:v>
                </c:pt>
                <c:pt idx="51">
                  <c:v>64,20</c:v>
                </c:pt>
                <c:pt idx="52">
                  <c:v>-96,30</c:v>
                </c:pt>
                <c:pt idx="53">
                  <c:v>-88,10</c:v>
                </c:pt>
                <c:pt idx="54">
                  <c:v>-35,00</c:v>
                </c:pt>
                <c:pt idx="55">
                  <c:v>34,10</c:v>
                </c:pt>
                <c:pt idx="56">
                  <c:v>283,90</c:v>
                </c:pt>
                <c:pt idx="57">
                  <c:v>-28,00</c:v>
                </c:pt>
                <c:pt idx="58">
                  <c:v>-69,50</c:v>
                </c:pt>
                <c:pt idx="59">
                  <c:v>9,80</c:v>
                </c:pt>
                <c:pt idx="60">
                  <c:v>593,60</c:v>
                </c:pt>
                <c:pt idx="61">
                  <c:v>65,90</c:v>
                </c:pt>
                <c:pt idx="62">
                  <c:v>-181,60</c:v>
                </c:pt>
                <c:pt idx="63">
                  <c:v>-73,10</c:v>
                </c:pt>
                <c:pt idx="64">
                  <c:v>-197,90</c:v>
                </c:pt>
                <c:pt idx="65">
                  <c:v>-133,30</c:v>
                </c:pt>
                <c:pt idx="66">
                  <c:v>-39,80</c:v>
                </c:pt>
                <c:pt idx="67">
                  <c:v>21,70</c:v>
                </c:pt>
                <c:pt idx="68">
                  <c:v>-48,30</c:v>
                </c:pt>
                <c:pt idx="69">
                  <c:v>-100,00</c:v>
                </c:pt>
                <c:pt idx="70">
                  <c:v>-207,30</c:v>
                </c:pt>
                <c:pt idx="71">
                  <c:v>-290,60</c:v>
                </c:pt>
                <c:pt idx="72">
                  <c:v>124,80</c:v>
                </c:pt>
                <c:pt idx="73">
                  <c:v>-56,80</c:v>
                </c:pt>
                <c:pt idx="75">
                  <c:v>228,00</c:v>
                </c:pt>
                <c:pt idx="76">
                  <c:v>21,50</c:v>
                </c:pt>
                <c:pt idx="77">
                  <c:v>-19,60</c:v>
                </c:pt>
                <c:pt idx="78">
                  <c:v>18,50</c:v>
                </c:pt>
                <c:pt idx="79">
                  <c:v>206,10</c:v>
                </c:pt>
                <c:pt idx="80">
                  <c:v>-137,40</c:v>
                </c:pt>
                <c:pt idx="81">
                  <c:v>-24,90</c:v>
                </c:pt>
                <c:pt idx="82">
                  <c:v>-230,70</c:v>
                </c:pt>
                <c:pt idx="83">
                  <c:v>438,70</c:v>
                </c:pt>
                <c:pt idx="84">
                  <c:v>-160,10</c:v>
                </c:pt>
                <c:pt idx="85">
                  <c:v>322,2</c:v>
                </c:pt>
                <c:pt idx="86">
                  <c:v>-161,7</c:v>
                </c:pt>
                <c:pt idx="87">
                  <c:v>-104,1</c:v>
                </c:pt>
                <c:pt idx="88">
                  <c:v>0</c:v>
                </c:pt>
              </c:strCache>
            </c:strRef>
          </c:tx>
          <c:spPr>
            <a:solidFill>
              <a:srgbClr val="00206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5400000" vert="horz" wrap="square" lIns="38100" tIns="19050" rIns="38100" bIns="19050" anchor="ctr" anchorCtr="1">
                <a:spAutoFit/>
              </a:bodyPr>
              <a:lstStyle/>
              <a:p>
                <a:pPr>
                  <a:defRPr sz="800">
                    <a:solidFill>
                      <a:schemeClr val="tx1"/>
                    </a:solidFill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trendline>
            <c:spPr>
              <a:ln w="28575">
                <a:solidFill>
                  <a:srgbClr val="FFC000"/>
                </a:solidFill>
              </a:ln>
            </c:spPr>
            <c:trendlineType val="linear"/>
            <c:dispRSqr val="0"/>
            <c:dispEq val="0"/>
          </c:trendline>
          <c:cat>
            <c:numRef>
              <c:f>'PRECIPITACIONS PRATS'!$H$331:$H$419</c:f>
              <c:numCache>
                <c:formatCode>General</c:formatCode>
                <c:ptCount val="89"/>
                <c:pt idx="0">
                  <c:v>1934</c:v>
                </c:pt>
                <c:pt idx="1">
                  <c:v>1935</c:v>
                </c:pt>
                <c:pt idx="2">
                  <c:v>1936</c:v>
                </c:pt>
                <c:pt idx="3">
                  <c:v>1937</c:v>
                </c:pt>
                <c:pt idx="4">
                  <c:v>1938</c:v>
                </c:pt>
                <c:pt idx="5">
                  <c:v>1941</c:v>
                </c:pt>
                <c:pt idx="6">
                  <c:v>1942</c:v>
                </c:pt>
                <c:pt idx="7">
                  <c:v>1943</c:v>
                </c:pt>
                <c:pt idx="8">
                  <c:v>1944</c:v>
                </c:pt>
                <c:pt idx="9">
                  <c:v>1945</c:v>
                </c:pt>
                <c:pt idx="10">
                  <c:v>1946</c:v>
                </c:pt>
                <c:pt idx="11">
                  <c:v>1947</c:v>
                </c:pt>
                <c:pt idx="12">
                  <c:v>1948</c:v>
                </c:pt>
                <c:pt idx="13">
                  <c:v>1949</c:v>
                </c:pt>
                <c:pt idx="14">
                  <c:v>1950</c:v>
                </c:pt>
                <c:pt idx="15">
                  <c:v>1951</c:v>
                </c:pt>
                <c:pt idx="16">
                  <c:v>1952</c:v>
                </c:pt>
                <c:pt idx="17">
                  <c:v>1953</c:v>
                </c:pt>
                <c:pt idx="18">
                  <c:v>1954</c:v>
                </c:pt>
                <c:pt idx="19">
                  <c:v>1955</c:v>
                </c:pt>
                <c:pt idx="20">
                  <c:v>1956</c:v>
                </c:pt>
                <c:pt idx="21">
                  <c:v>1957</c:v>
                </c:pt>
                <c:pt idx="22">
                  <c:v>1958</c:v>
                </c:pt>
                <c:pt idx="23">
                  <c:v>1959</c:v>
                </c:pt>
                <c:pt idx="24">
                  <c:v>1960</c:v>
                </c:pt>
                <c:pt idx="25">
                  <c:v>1961</c:v>
                </c:pt>
                <c:pt idx="26">
                  <c:v>1962</c:v>
                </c:pt>
                <c:pt idx="27">
                  <c:v>1963</c:v>
                </c:pt>
                <c:pt idx="28">
                  <c:v>1964</c:v>
                </c:pt>
                <c:pt idx="29">
                  <c:v>1965</c:v>
                </c:pt>
                <c:pt idx="30">
                  <c:v>1966</c:v>
                </c:pt>
                <c:pt idx="31">
                  <c:v>1967</c:v>
                </c:pt>
                <c:pt idx="32">
                  <c:v>1968</c:v>
                </c:pt>
                <c:pt idx="33">
                  <c:v>1969</c:v>
                </c:pt>
                <c:pt idx="34">
                  <c:v>1970</c:v>
                </c:pt>
                <c:pt idx="35">
                  <c:v>1971</c:v>
                </c:pt>
                <c:pt idx="36">
                  <c:v>1972</c:v>
                </c:pt>
                <c:pt idx="37">
                  <c:v>1973</c:v>
                </c:pt>
                <c:pt idx="38">
                  <c:v>1974</c:v>
                </c:pt>
                <c:pt idx="39">
                  <c:v>1975</c:v>
                </c:pt>
                <c:pt idx="40">
                  <c:v>1976</c:v>
                </c:pt>
                <c:pt idx="41">
                  <c:v>1977</c:v>
                </c:pt>
                <c:pt idx="42">
                  <c:v>1978</c:v>
                </c:pt>
                <c:pt idx="43">
                  <c:v>1979</c:v>
                </c:pt>
                <c:pt idx="44">
                  <c:v>1980</c:v>
                </c:pt>
                <c:pt idx="45">
                  <c:v>1981</c:v>
                </c:pt>
                <c:pt idx="46">
                  <c:v>1982</c:v>
                </c:pt>
                <c:pt idx="47">
                  <c:v>1983</c:v>
                </c:pt>
                <c:pt idx="48">
                  <c:v>1984</c:v>
                </c:pt>
                <c:pt idx="49">
                  <c:v>1985</c:v>
                </c:pt>
                <c:pt idx="50">
                  <c:v>1986</c:v>
                </c:pt>
                <c:pt idx="51">
                  <c:v>1987</c:v>
                </c:pt>
                <c:pt idx="52">
                  <c:v>1988</c:v>
                </c:pt>
                <c:pt idx="53">
                  <c:v>1989</c:v>
                </c:pt>
                <c:pt idx="54">
                  <c:v>1990</c:v>
                </c:pt>
                <c:pt idx="55">
                  <c:v>1991</c:v>
                </c:pt>
                <c:pt idx="56">
                  <c:v>1992</c:v>
                </c:pt>
                <c:pt idx="57">
                  <c:v>1993</c:v>
                </c:pt>
                <c:pt idx="58">
                  <c:v>1994</c:v>
                </c:pt>
                <c:pt idx="59">
                  <c:v>1995</c:v>
                </c:pt>
                <c:pt idx="60">
                  <c:v>1996</c:v>
                </c:pt>
                <c:pt idx="61">
                  <c:v>1997</c:v>
                </c:pt>
                <c:pt idx="62">
                  <c:v>1998</c:v>
                </c:pt>
                <c:pt idx="63">
                  <c:v>1999</c:v>
                </c:pt>
                <c:pt idx="64">
                  <c:v>2000</c:v>
                </c:pt>
                <c:pt idx="65">
                  <c:v>2001</c:v>
                </c:pt>
                <c:pt idx="66">
                  <c:v>2002</c:v>
                </c:pt>
                <c:pt idx="67">
                  <c:v>2003</c:v>
                </c:pt>
                <c:pt idx="68">
                  <c:v>2004</c:v>
                </c:pt>
                <c:pt idx="69">
                  <c:v>2005</c:v>
                </c:pt>
                <c:pt idx="70">
                  <c:v>2006</c:v>
                </c:pt>
                <c:pt idx="71">
                  <c:v>2007</c:v>
                </c:pt>
                <c:pt idx="72">
                  <c:v>2008</c:v>
                </c:pt>
                <c:pt idx="73">
                  <c:v>2009</c:v>
                </c:pt>
                <c:pt idx="75">
                  <c:v>2010</c:v>
                </c:pt>
                <c:pt idx="76">
                  <c:v>2011</c:v>
                </c:pt>
                <c:pt idx="77">
                  <c:v>2012</c:v>
                </c:pt>
                <c:pt idx="78">
                  <c:v>2013</c:v>
                </c:pt>
                <c:pt idx="79">
                  <c:v>2014</c:v>
                </c:pt>
                <c:pt idx="80">
                  <c:v>2015</c:v>
                </c:pt>
                <c:pt idx="81">
                  <c:v>2016</c:v>
                </c:pt>
                <c:pt idx="82">
                  <c:v>2017</c:v>
                </c:pt>
                <c:pt idx="83">
                  <c:v>2018</c:v>
                </c:pt>
                <c:pt idx="84">
                  <c:v>2019</c:v>
                </c:pt>
                <c:pt idx="85">
                  <c:v>2020</c:v>
                </c:pt>
                <c:pt idx="86">
                  <c:v>2021</c:v>
                </c:pt>
                <c:pt idx="87">
                  <c:v>2022</c:v>
                </c:pt>
                <c:pt idx="88">
                  <c:v>2023</c:v>
                </c:pt>
              </c:numCache>
            </c:numRef>
          </c:cat>
          <c:val>
            <c:numRef>
              <c:f>'PRECIPITACIONS PRATS'!$L$331:$L$419</c:f>
              <c:numCache>
                <c:formatCode>0.00</c:formatCode>
                <c:ptCount val="89"/>
                <c:pt idx="0">
                  <c:v>17</c:v>
                </c:pt>
                <c:pt idx="1">
                  <c:v>4.7000000000000455</c:v>
                </c:pt>
                <c:pt idx="2">
                  <c:v>186.00000000000011</c:v>
                </c:pt>
                <c:pt idx="3">
                  <c:v>117.70000000000005</c:v>
                </c:pt>
                <c:pt idx="6">
                  <c:v>-17.399999999999977</c:v>
                </c:pt>
                <c:pt idx="7">
                  <c:v>149.5</c:v>
                </c:pt>
                <c:pt idx="8">
                  <c:v>137.10000000000002</c:v>
                </c:pt>
                <c:pt idx="9">
                  <c:v>-237.89999999999998</c:v>
                </c:pt>
                <c:pt idx="10">
                  <c:v>43.900000000000091</c:v>
                </c:pt>
                <c:pt idx="11">
                  <c:v>-178.89999999999998</c:v>
                </c:pt>
                <c:pt idx="12">
                  <c:v>-19.799999999999841</c:v>
                </c:pt>
                <c:pt idx="13">
                  <c:v>180</c:v>
                </c:pt>
                <c:pt idx="14">
                  <c:v>-84</c:v>
                </c:pt>
                <c:pt idx="15">
                  <c:v>211.80000000000007</c:v>
                </c:pt>
                <c:pt idx="16">
                  <c:v>-81.999999999999886</c:v>
                </c:pt>
                <c:pt idx="17">
                  <c:v>9.9000000000000909</c:v>
                </c:pt>
                <c:pt idx="18">
                  <c:v>-133.79999999999995</c:v>
                </c:pt>
                <c:pt idx="19">
                  <c:v>135.80000000000007</c:v>
                </c:pt>
                <c:pt idx="20">
                  <c:v>28.700000000000045</c:v>
                </c:pt>
                <c:pt idx="21">
                  <c:v>123.90000000000009</c:v>
                </c:pt>
                <c:pt idx="22">
                  <c:v>-219.29999999999995</c:v>
                </c:pt>
                <c:pt idx="23">
                  <c:v>196.70000000000005</c:v>
                </c:pt>
                <c:pt idx="24">
                  <c:v>343.90000000000009</c:v>
                </c:pt>
                <c:pt idx="25">
                  <c:v>-204.29999999999995</c:v>
                </c:pt>
                <c:pt idx="26">
                  <c:v>270.60000000000002</c:v>
                </c:pt>
                <c:pt idx="27">
                  <c:v>319.09999999999991</c:v>
                </c:pt>
                <c:pt idx="28">
                  <c:v>30.300000000000068</c:v>
                </c:pt>
                <c:pt idx="29">
                  <c:v>13.600000000000023</c:v>
                </c:pt>
                <c:pt idx="30">
                  <c:v>-107.29999999999984</c:v>
                </c:pt>
                <c:pt idx="31">
                  <c:v>-96.899999999999977</c:v>
                </c:pt>
                <c:pt idx="32">
                  <c:v>-5.1000000000000227</c:v>
                </c:pt>
                <c:pt idx="33">
                  <c:v>142.90000000000009</c:v>
                </c:pt>
                <c:pt idx="34">
                  <c:v>-89.599999999999909</c:v>
                </c:pt>
                <c:pt idx="35">
                  <c:v>96.200000000000045</c:v>
                </c:pt>
                <c:pt idx="36">
                  <c:v>308.90000000000009</c:v>
                </c:pt>
                <c:pt idx="37">
                  <c:v>-219</c:v>
                </c:pt>
                <c:pt idx="38">
                  <c:v>6.6000000000000227</c:v>
                </c:pt>
                <c:pt idx="39">
                  <c:v>142.90000000000009</c:v>
                </c:pt>
                <c:pt idx="40">
                  <c:v>-7.2999999999999545</c:v>
                </c:pt>
                <c:pt idx="41">
                  <c:v>221.00000000000011</c:v>
                </c:pt>
                <c:pt idx="42">
                  <c:v>-116.19999999999982</c:v>
                </c:pt>
                <c:pt idx="43">
                  <c:v>109.20000000000016</c:v>
                </c:pt>
                <c:pt idx="44">
                  <c:v>-203.59999999999991</c:v>
                </c:pt>
                <c:pt idx="45">
                  <c:v>-54</c:v>
                </c:pt>
                <c:pt idx="46">
                  <c:v>219.79999999999995</c:v>
                </c:pt>
                <c:pt idx="47">
                  <c:v>-132.69999999999993</c:v>
                </c:pt>
                <c:pt idx="48">
                  <c:v>38.600000000000136</c:v>
                </c:pt>
                <c:pt idx="49">
                  <c:v>-173.19999999999993</c:v>
                </c:pt>
                <c:pt idx="50">
                  <c:v>-222.29999999999995</c:v>
                </c:pt>
                <c:pt idx="51">
                  <c:v>64.200000000000159</c:v>
                </c:pt>
                <c:pt idx="52">
                  <c:v>-96.299999999999955</c:v>
                </c:pt>
                <c:pt idx="53">
                  <c:v>-88.099999999999909</c:v>
                </c:pt>
                <c:pt idx="54">
                  <c:v>-35</c:v>
                </c:pt>
                <c:pt idx="55">
                  <c:v>34.100000000000023</c:v>
                </c:pt>
                <c:pt idx="56">
                  <c:v>283.89999999999998</c:v>
                </c:pt>
                <c:pt idx="57">
                  <c:v>-27.999999999999886</c:v>
                </c:pt>
                <c:pt idx="58">
                  <c:v>-69.5</c:v>
                </c:pt>
                <c:pt idx="59">
                  <c:v>9.8000000000001819</c:v>
                </c:pt>
                <c:pt idx="60">
                  <c:v>593.60000000000014</c:v>
                </c:pt>
                <c:pt idx="61">
                  <c:v>65.900000000000091</c:v>
                </c:pt>
                <c:pt idx="62">
                  <c:v>-181.59999999999997</c:v>
                </c:pt>
                <c:pt idx="63">
                  <c:v>-73.099999999999909</c:v>
                </c:pt>
                <c:pt idx="64">
                  <c:v>-197.89999999999998</c:v>
                </c:pt>
                <c:pt idx="65">
                  <c:v>-133.29999999999995</c:v>
                </c:pt>
                <c:pt idx="66">
                  <c:v>-39.799999999999955</c:v>
                </c:pt>
                <c:pt idx="67">
                  <c:v>21.700000000000045</c:v>
                </c:pt>
                <c:pt idx="68">
                  <c:v>-48.299999999999955</c:v>
                </c:pt>
                <c:pt idx="69">
                  <c:v>-100</c:v>
                </c:pt>
                <c:pt idx="70">
                  <c:v>-207.2999999999999</c:v>
                </c:pt>
                <c:pt idx="71">
                  <c:v>-290.59999999999997</c:v>
                </c:pt>
                <c:pt idx="72">
                  <c:v>124.80000000000007</c:v>
                </c:pt>
                <c:pt idx="73">
                  <c:v>-56.799999999999955</c:v>
                </c:pt>
                <c:pt idx="75">
                  <c:v>228</c:v>
                </c:pt>
                <c:pt idx="76">
                  <c:v>21.5</c:v>
                </c:pt>
                <c:pt idx="77">
                  <c:v>-19.599999999999909</c:v>
                </c:pt>
                <c:pt idx="78">
                  <c:v>18.5</c:v>
                </c:pt>
                <c:pt idx="79">
                  <c:v>206.10000000000002</c:v>
                </c:pt>
                <c:pt idx="80">
                  <c:v>-137.39999999999998</c:v>
                </c:pt>
                <c:pt idx="81">
                  <c:v>-24.899999999999977</c:v>
                </c:pt>
                <c:pt idx="82">
                  <c:v>-230.69999999999993</c:v>
                </c:pt>
                <c:pt idx="83">
                  <c:v>438.70000000000005</c:v>
                </c:pt>
                <c:pt idx="84">
                  <c:v>-160.09999999999991</c:v>
                </c:pt>
                <c:pt idx="85" formatCode="General">
                  <c:v>322.20000000000005</c:v>
                </c:pt>
                <c:pt idx="86" formatCode="General">
                  <c:v>-161.69999999999993</c:v>
                </c:pt>
                <c:pt idx="87" formatCode="General">
                  <c:v>-104.09999999999991</c:v>
                </c:pt>
                <c:pt idx="88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7-370E-490F-A4CF-39A68BC51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88115173"/>
        <c:axId val="93111562"/>
      </c:barChart>
      <c:catAx>
        <c:axId val="8811517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0">
            <a:solidFill>
              <a:sysClr val="windowText" lastClr="000000">
                <a:lumMod val="75000"/>
                <a:lumOff val="25000"/>
              </a:sysClr>
            </a:solidFill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93111562"/>
        <c:crosses val="autoZero"/>
        <c:auto val="1"/>
        <c:lblAlgn val="ctr"/>
        <c:lblOffset val="100"/>
        <c:noMultiLvlLbl val="0"/>
      </c:catAx>
      <c:valAx>
        <c:axId val="93111562"/>
        <c:scaling>
          <c:orientation val="minMax"/>
        </c:scaling>
        <c:delete val="0"/>
        <c:axPos val="l"/>
        <c:numFmt formatCode="0.00" sourceLinked="0"/>
        <c:majorTickMark val="none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ca-ES"/>
          </a:p>
        </c:txPr>
        <c:crossAx val="88115173"/>
        <c:crossesAt val="1"/>
        <c:crossBetween val="between"/>
      </c:valAx>
      <c:spPr>
        <a:noFill/>
        <a:ln w="0">
          <a:noFill/>
        </a:ln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1"/>
  </c:chart>
  <c:spPr>
    <a:gradFill>
      <a:gsLst>
        <a:gs pos="0">
          <a:srgbClr val="99CCFF"/>
        </a:gs>
        <a:gs pos="100000">
          <a:srgbClr val="CCFFFF"/>
        </a:gs>
      </a:gsLst>
      <a:lin ang="5400000"/>
    </a:gradFill>
    <a:ln w="0">
      <a:solidFill>
        <a:srgbClr val="808080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PRECIPITACIÓ MENSUAL</a:t>
            </a:r>
          </a:p>
          <a:p>
            <a:pPr>
              <a:defRPr b="1"/>
            </a:pPr>
            <a:r>
              <a:rPr lang="en-US" b="1"/>
              <a:t>PRATS DE LLUÇANÈS</a:t>
            </a:r>
          </a:p>
          <a:p>
            <a:pPr>
              <a:defRPr b="1"/>
            </a:pPr>
            <a:r>
              <a:rPr lang="en-US" b="1"/>
              <a:t>1934-2022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'PRECIPITACIONS PRATS'!$A$95</c:f>
              <c:strCache>
                <c:ptCount val="1"/>
                <c:pt idx="0">
                  <c:v>MÀXIMA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28575" cap="rnd">
                <a:solidFill>
                  <a:srgbClr val="C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'PRECIPITACIONS PRATS'!$B$5:$M$5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'PRECIPITACIONS PRATS'!$B$95:$M$95</c:f>
              <c:numCache>
                <c:formatCode>0.00</c:formatCode>
                <c:ptCount val="12"/>
                <c:pt idx="0">
                  <c:v>150.4</c:v>
                </c:pt>
                <c:pt idx="1">
                  <c:v>151.9</c:v>
                </c:pt>
                <c:pt idx="2">
                  <c:v>150.1</c:v>
                </c:pt>
                <c:pt idx="3">
                  <c:v>164.8</c:v>
                </c:pt>
                <c:pt idx="4">
                  <c:v>207.9</c:v>
                </c:pt>
                <c:pt idx="5">
                  <c:v>242.4</c:v>
                </c:pt>
                <c:pt idx="6">
                  <c:v>233.7</c:v>
                </c:pt>
                <c:pt idx="7">
                  <c:v>221.7</c:v>
                </c:pt>
                <c:pt idx="8">
                  <c:v>215.8</c:v>
                </c:pt>
                <c:pt idx="9">
                  <c:v>177.8</c:v>
                </c:pt>
                <c:pt idx="10">
                  <c:v>191.2</c:v>
                </c:pt>
                <c:pt idx="11">
                  <c:v>145.19999999999999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C-4098-B383-35CC0515173F}"/>
            </c:ext>
          </c:extLst>
        </c:ser>
        <c:ser>
          <c:idx val="1"/>
          <c:order val="1"/>
          <c:tx>
            <c:strRef>
              <c:f>'PRECIPITACIONS PRATS'!$A$96</c:f>
              <c:strCache>
                <c:ptCount val="1"/>
                <c:pt idx="0">
                  <c:v>MÍNIMA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'PRECIPITACIONS PRATS'!$B$5:$M$5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'PRECIPITACIONS PRATS'!$B$96:$M$96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0.4</c:v>
                </c:pt>
                <c:pt idx="3">
                  <c:v>6.9</c:v>
                </c:pt>
                <c:pt idx="4">
                  <c:v>15.6</c:v>
                </c:pt>
                <c:pt idx="5">
                  <c:v>9.1999999999999993</c:v>
                </c:pt>
                <c:pt idx="6">
                  <c:v>1.2</c:v>
                </c:pt>
                <c:pt idx="7">
                  <c:v>2.2999999999999998</c:v>
                </c:pt>
                <c:pt idx="8">
                  <c:v>5</c:v>
                </c:pt>
                <c:pt idx="9">
                  <c:v>0.7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7C-4098-B383-35CC0515173F}"/>
            </c:ext>
          </c:extLst>
        </c:ser>
        <c:ser>
          <c:idx val="2"/>
          <c:order val="2"/>
          <c:tx>
            <c:strRef>
              <c:f>'PRECIPITACIONS PRATS'!$A$97</c:f>
              <c:strCache>
                <c:ptCount val="1"/>
                <c:pt idx="0">
                  <c:v>MITJANA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'PRECIPITACIONS PRATS'!$B$5:$M$5</c:f>
              <c:strCache>
                <c:ptCount val="12"/>
                <c:pt idx="0">
                  <c:v>GEN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'PRECIPITACIONS PRATS'!$B$97:$M$97</c:f>
              <c:numCache>
                <c:formatCode>0.00</c:formatCode>
                <c:ptCount val="12"/>
                <c:pt idx="0">
                  <c:v>31.667441860465118</c:v>
                </c:pt>
                <c:pt idx="1">
                  <c:v>29.453488372093023</c:v>
                </c:pt>
                <c:pt idx="2">
                  <c:v>46.396511627906975</c:v>
                </c:pt>
                <c:pt idx="3">
                  <c:v>58.92790697674419</c:v>
                </c:pt>
                <c:pt idx="4">
                  <c:v>84.843023255813961</c:v>
                </c:pt>
                <c:pt idx="5">
                  <c:v>75.476744186046488</c:v>
                </c:pt>
                <c:pt idx="6">
                  <c:v>53.224418604651177</c:v>
                </c:pt>
                <c:pt idx="7">
                  <c:v>81.568604651162786</c:v>
                </c:pt>
                <c:pt idx="8">
                  <c:v>86.262068965517201</c:v>
                </c:pt>
                <c:pt idx="9">
                  <c:v>64.137931034482747</c:v>
                </c:pt>
                <c:pt idx="10">
                  <c:v>46.972413793103449</c:v>
                </c:pt>
                <c:pt idx="11">
                  <c:v>36.518390804597708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67C-4098-B383-35CC05151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7692640"/>
        <c:axId val="1207702624"/>
      </c:barChart>
      <c:catAx>
        <c:axId val="120769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07702624"/>
        <c:crosses val="autoZero"/>
        <c:auto val="1"/>
        <c:lblAlgn val="ctr"/>
        <c:lblOffset val="100"/>
        <c:noMultiLvlLbl val="0"/>
      </c:catAx>
      <c:valAx>
        <c:axId val="120770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0769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ca-ES" sz="1800" b="1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r>
              <a:rPr lang="ca-ES" sz="1800" b="1" strike="noStrike" spc="-1">
                <a:solidFill>
                  <a:srgbClr val="000000"/>
                </a:solidFill>
                <a:latin typeface="Calibri"/>
                <a:ea typeface="Calibri"/>
              </a:rPr>
              <a:t>DIES DE PLUJA 
PRATS DE LLUÇANÈS
1933-2022</a:t>
            </a:r>
          </a:p>
        </c:rich>
      </c:tx>
      <c:layout>
        <c:manualLayout>
          <c:xMode val="edge"/>
          <c:yMode val="edge"/>
          <c:x val="0.39555916285002002"/>
          <c:y val="2.1959225186075501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3134094730129306E-2"/>
          <c:y val="0.16231334658591801"/>
          <c:w val="0.92086497767986597"/>
          <c:h val="0.783181545004854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'DIES DE PLUJA'!$B$270:$B$270</c:f>
              <c:strCache>
                <c:ptCount val="1"/>
                <c:pt idx="0">
                  <c:v>ACUMULAT</c:v>
                </c:pt>
              </c:strCache>
            </c:strRef>
          </c:tx>
          <c:spPr>
            <a:solidFill>
              <a:srgbClr val="0070C0"/>
            </a:solidFill>
            <a:ln w="0">
              <a:solidFill>
                <a:srgbClr val="00B050"/>
              </a:solidFill>
            </a:ln>
          </c:spPr>
          <c:invertIfNegative val="0"/>
          <c:dPt>
            <c:idx val="38"/>
            <c:invertIfNegative val="0"/>
            <c:bubble3D val="0"/>
            <c:spPr>
              <a:solidFill>
                <a:srgbClr val="0070C0"/>
              </a:solidFill>
              <a:ln w="0" cap="rnd">
                <a:solidFill>
                  <a:srgbClr val="00B05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BF-4169-8CC1-11C25D0E2A64}"/>
              </c:ext>
            </c:extLst>
          </c:dPt>
          <c:dPt>
            <c:idx val="76"/>
            <c:invertIfNegative val="0"/>
            <c:bubble3D val="0"/>
            <c:spPr>
              <a:solidFill>
                <a:srgbClr val="0070C0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27BF-4169-8CC1-11C25D0E2A64}"/>
              </c:ext>
            </c:extLst>
          </c:dPt>
          <c:dLbls>
            <c:dLbl>
              <c:idx val="38"/>
              <c:spPr/>
              <c:txPr>
                <a:bodyPr rot="5400000" vert="horz" wrap="square"/>
                <a:lstStyle/>
                <a:p>
                  <a:pPr>
                    <a:defRPr sz="7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BF-4169-8CC1-11C25D0E2A64}"/>
                </c:ext>
              </c:extLst>
            </c:dLbl>
            <c:dLbl>
              <c:idx val="76"/>
              <c:spPr/>
              <c:txPr>
                <a:bodyPr rot="5400000" vert="horz" wrap="square"/>
                <a:lstStyle/>
                <a:p>
                  <a:pPr>
                    <a:defRPr sz="7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ca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BF-4169-8CC1-11C25D0E2A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5400000" vert="horz" wrap="square"/>
              <a:lstStyle/>
              <a:p>
                <a:pPr>
                  <a:defRPr sz="7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36000">
                <a:solidFill>
                  <a:srgbClr val="FFD428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PLUJA'!$A$283:$A$367</c:f>
              <c:numCache>
                <c:formatCode>General</c:formatCode>
                <c:ptCount val="85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  <c:pt idx="18">
                  <c:v>1955</c:v>
                </c:pt>
                <c:pt idx="19">
                  <c:v>1956</c:v>
                </c:pt>
                <c:pt idx="20">
                  <c:v>1957</c:v>
                </c:pt>
                <c:pt idx="21">
                  <c:v>1958</c:v>
                </c:pt>
                <c:pt idx="22">
                  <c:v>1959</c:v>
                </c:pt>
                <c:pt idx="23">
                  <c:v>1960</c:v>
                </c:pt>
                <c:pt idx="24">
                  <c:v>1961</c:v>
                </c:pt>
                <c:pt idx="25">
                  <c:v>1962</c:v>
                </c:pt>
                <c:pt idx="26">
                  <c:v>1963</c:v>
                </c:pt>
                <c:pt idx="27">
                  <c:v>1964</c:v>
                </c:pt>
                <c:pt idx="28">
                  <c:v>1965</c:v>
                </c:pt>
                <c:pt idx="29">
                  <c:v>1966</c:v>
                </c:pt>
                <c:pt idx="30">
                  <c:v>1967</c:v>
                </c:pt>
                <c:pt idx="31">
                  <c:v>1968</c:v>
                </c:pt>
                <c:pt idx="32">
                  <c:v>1969</c:v>
                </c:pt>
                <c:pt idx="33">
                  <c:v>1970</c:v>
                </c:pt>
                <c:pt idx="34">
                  <c:v>1971</c:v>
                </c:pt>
                <c:pt idx="35">
                  <c:v>1972</c:v>
                </c:pt>
                <c:pt idx="36">
                  <c:v>1973</c:v>
                </c:pt>
                <c:pt idx="37">
                  <c:v>1974</c:v>
                </c:pt>
                <c:pt idx="38">
                  <c:v>1975</c:v>
                </c:pt>
                <c:pt idx="39">
                  <c:v>1976</c:v>
                </c:pt>
                <c:pt idx="40">
                  <c:v>1977</c:v>
                </c:pt>
                <c:pt idx="41">
                  <c:v>1978</c:v>
                </c:pt>
                <c:pt idx="42">
                  <c:v>1979</c:v>
                </c:pt>
                <c:pt idx="43">
                  <c:v>1980</c:v>
                </c:pt>
                <c:pt idx="44">
                  <c:v>1981</c:v>
                </c:pt>
                <c:pt idx="45">
                  <c:v>1982</c:v>
                </c:pt>
                <c:pt idx="46">
                  <c:v>1983</c:v>
                </c:pt>
                <c:pt idx="47">
                  <c:v>1984</c:v>
                </c:pt>
                <c:pt idx="48">
                  <c:v>1985</c:v>
                </c:pt>
                <c:pt idx="49">
                  <c:v>1986</c:v>
                </c:pt>
                <c:pt idx="50">
                  <c:v>1987</c:v>
                </c:pt>
                <c:pt idx="51">
                  <c:v>1988</c:v>
                </c:pt>
                <c:pt idx="52">
                  <c:v>1989</c:v>
                </c:pt>
                <c:pt idx="53">
                  <c:v>1990</c:v>
                </c:pt>
                <c:pt idx="54">
                  <c:v>1991</c:v>
                </c:pt>
                <c:pt idx="55">
                  <c:v>1992</c:v>
                </c:pt>
                <c:pt idx="56">
                  <c:v>1993</c:v>
                </c:pt>
                <c:pt idx="57">
                  <c:v>1994</c:v>
                </c:pt>
                <c:pt idx="58">
                  <c:v>1995</c:v>
                </c:pt>
                <c:pt idx="59">
                  <c:v>1996</c:v>
                </c:pt>
                <c:pt idx="60">
                  <c:v>1997</c:v>
                </c:pt>
                <c:pt idx="61">
                  <c:v>1998</c:v>
                </c:pt>
                <c:pt idx="62">
                  <c:v>1999</c:v>
                </c:pt>
                <c:pt idx="63">
                  <c:v>2000</c:v>
                </c:pt>
                <c:pt idx="64">
                  <c:v>2001</c:v>
                </c:pt>
                <c:pt idx="65">
                  <c:v>2002</c:v>
                </c:pt>
                <c:pt idx="66">
                  <c:v>2003</c:v>
                </c:pt>
                <c:pt idx="67">
                  <c:v>2004</c:v>
                </c:pt>
                <c:pt idx="68">
                  <c:v>2005</c:v>
                </c:pt>
                <c:pt idx="69">
                  <c:v>2006</c:v>
                </c:pt>
                <c:pt idx="70">
                  <c:v>2007</c:v>
                </c:pt>
                <c:pt idx="71">
                  <c:v>2008</c:v>
                </c:pt>
                <c:pt idx="72">
                  <c:v>2009</c:v>
                </c:pt>
                <c:pt idx="73">
                  <c:v>2010</c:v>
                </c:pt>
                <c:pt idx="74">
                  <c:v>2011</c:v>
                </c:pt>
                <c:pt idx="75">
                  <c:v>2012</c:v>
                </c:pt>
                <c:pt idx="76">
                  <c:v>2013</c:v>
                </c:pt>
                <c:pt idx="77">
                  <c:v>2014</c:v>
                </c:pt>
                <c:pt idx="78">
                  <c:v>2015</c:v>
                </c:pt>
                <c:pt idx="79">
                  <c:v>2016</c:v>
                </c:pt>
                <c:pt idx="80">
                  <c:v>2017</c:v>
                </c:pt>
                <c:pt idx="81">
                  <c:v>2018</c:v>
                </c:pt>
                <c:pt idx="82">
                  <c:v>2019</c:v>
                </c:pt>
                <c:pt idx="83">
                  <c:v>2020</c:v>
                </c:pt>
                <c:pt idx="84">
                  <c:v>2021</c:v>
                </c:pt>
              </c:numCache>
            </c:numRef>
          </c:cat>
          <c:val>
            <c:numRef>
              <c:f>'DIES DE PLUJA'!$B$283:$B$368</c:f>
              <c:numCache>
                <c:formatCode>0.00</c:formatCode>
                <c:ptCount val="86"/>
                <c:pt idx="0">
                  <c:v>75</c:v>
                </c:pt>
                <c:pt idx="1">
                  <c:v>84</c:v>
                </c:pt>
                <c:pt idx="2">
                  <c:v>86</c:v>
                </c:pt>
                <c:pt idx="3">
                  <c:v>119</c:v>
                </c:pt>
                <c:pt idx="4">
                  <c:v>101</c:v>
                </c:pt>
                <c:pt idx="5">
                  <c:v>80</c:v>
                </c:pt>
                <c:pt idx="6">
                  <c:v>90</c:v>
                </c:pt>
                <c:pt idx="7">
                  <c:v>64</c:v>
                </c:pt>
                <c:pt idx="8">
                  <c:v>47</c:v>
                </c:pt>
                <c:pt idx="9">
                  <c:v>82</c:v>
                </c:pt>
                <c:pt idx="10">
                  <c:v>71</c:v>
                </c:pt>
                <c:pt idx="11">
                  <c:v>71</c:v>
                </c:pt>
                <c:pt idx="12">
                  <c:v>75</c:v>
                </c:pt>
                <c:pt idx="13">
                  <c:v>70</c:v>
                </c:pt>
                <c:pt idx="14">
                  <c:v>100</c:v>
                </c:pt>
                <c:pt idx="15">
                  <c:v>74</c:v>
                </c:pt>
                <c:pt idx="16">
                  <c:v>61</c:v>
                </c:pt>
                <c:pt idx="17">
                  <c:v>64</c:v>
                </c:pt>
                <c:pt idx="18">
                  <c:v>72</c:v>
                </c:pt>
                <c:pt idx="19">
                  <c:v>67</c:v>
                </c:pt>
                <c:pt idx="20">
                  <c:v>74</c:v>
                </c:pt>
                <c:pt idx="21">
                  <c:v>60</c:v>
                </c:pt>
                <c:pt idx="22">
                  <c:v>84</c:v>
                </c:pt>
                <c:pt idx="23">
                  <c:v>99</c:v>
                </c:pt>
                <c:pt idx="24">
                  <c:v>57</c:v>
                </c:pt>
                <c:pt idx="25">
                  <c:v>72</c:v>
                </c:pt>
                <c:pt idx="26">
                  <c:v>109</c:v>
                </c:pt>
                <c:pt idx="27">
                  <c:v>77</c:v>
                </c:pt>
                <c:pt idx="28">
                  <c:v>73</c:v>
                </c:pt>
                <c:pt idx="29">
                  <c:v>70</c:v>
                </c:pt>
                <c:pt idx="30">
                  <c:v>71</c:v>
                </c:pt>
                <c:pt idx="31">
                  <c:v>87</c:v>
                </c:pt>
                <c:pt idx="32">
                  <c:v>108</c:v>
                </c:pt>
                <c:pt idx="33">
                  <c:v>73</c:v>
                </c:pt>
                <c:pt idx="34">
                  <c:v>99</c:v>
                </c:pt>
                <c:pt idx="35">
                  <c:v>117</c:v>
                </c:pt>
                <c:pt idx="36">
                  <c:v>65</c:v>
                </c:pt>
                <c:pt idx="37">
                  <c:v>92</c:v>
                </c:pt>
                <c:pt idx="38">
                  <c:v>98</c:v>
                </c:pt>
                <c:pt idx="39">
                  <c:v>103</c:v>
                </c:pt>
                <c:pt idx="40">
                  <c:v>111</c:v>
                </c:pt>
                <c:pt idx="41">
                  <c:v>76</c:v>
                </c:pt>
                <c:pt idx="42">
                  <c:v>79</c:v>
                </c:pt>
                <c:pt idx="43">
                  <c:v>66</c:v>
                </c:pt>
                <c:pt idx="44">
                  <c:v>69</c:v>
                </c:pt>
                <c:pt idx="45">
                  <c:v>86</c:v>
                </c:pt>
                <c:pt idx="46">
                  <c:v>65</c:v>
                </c:pt>
                <c:pt idx="47">
                  <c:v>84</c:v>
                </c:pt>
                <c:pt idx="48">
                  <c:v>53</c:v>
                </c:pt>
                <c:pt idx="49">
                  <c:v>58</c:v>
                </c:pt>
                <c:pt idx="50">
                  <c:v>100</c:v>
                </c:pt>
                <c:pt idx="51">
                  <c:v>93</c:v>
                </c:pt>
                <c:pt idx="52">
                  <c:v>112</c:v>
                </c:pt>
                <c:pt idx="53">
                  <c:v>118</c:v>
                </c:pt>
                <c:pt idx="54">
                  <c:v>109</c:v>
                </c:pt>
                <c:pt idx="55">
                  <c:v>106</c:v>
                </c:pt>
                <c:pt idx="56">
                  <c:v>99</c:v>
                </c:pt>
                <c:pt idx="57">
                  <c:v>87</c:v>
                </c:pt>
                <c:pt idx="58">
                  <c:v>118</c:v>
                </c:pt>
                <c:pt idx="59">
                  <c:v>148</c:v>
                </c:pt>
                <c:pt idx="60">
                  <c:v>104</c:v>
                </c:pt>
                <c:pt idx="61">
                  <c:v>89</c:v>
                </c:pt>
                <c:pt idx="62">
                  <c:v>110</c:v>
                </c:pt>
                <c:pt idx="63">
                  <c:v>109</c:v>
                </c:pt>
                <c:pt idx="64">
                  <c:v>84</c:v>
                </c:pt>
                <c:pt idx="65">
                  <c:v>118</c:v>
                </c:pt>
                <c:pt idx="66">
                  <c:v>97</c:v>
                </c:pt>
                <c:pt idx="67">
                  <c:v>114</c:v>
                </c:pt>
                <c:pt idx="68">
                  <c:v>94</c:v>
                </c:pt>
                <c:pt idx="69">
                  <c:v>85</c:v>
                </c:pt>
                <c:pt idx="70">
                  <c:v>93</c:v>
                </c:pt>
                <c:pt idx="71">
                  <c:v>131</c:v>
                </c:pt>
                <c:pt idx="72">
                  <c:v>107</c:v>
                </c:pt>
                <c:pt idx="73">
                  <c:v>117</c:v>
                </c:pt>
                <c:pt idx="74">
                  <c:v>88</c:v>
                </c:pt>
                <c:pt idx="75">
                  <c:v>81</c:v>
                </c:pt>
                <c:pt idx="76">
                  <c:v>93</c:v>
                </c:pt>
                <c:pt idx="77">
                  <c:v>125</c:v>
                </c:pt>
                <c:pt idx="78">
                  <c:v>73</c:v>
                </c:pt>
                <c:pt idx="79">
                  <c:v>107</c:v>
                </c:pt>
                <c:pt idx="80">
                  <c:v>74</c:v>
                </c:pt>
                <c:pt idx="81">
                  <c:v>124</c:v>
                </c:pt>
                <c:pt idx="82">
                  <c:v>95</c:v>
                </c:pt>
                <c:pt idx="83">
                  <c:v>120</c:v>
                </c:pt>
                <c:pt idx="84">
                  <c:v>114</c:v>
                </c:pt>
                <c:pt idx="8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7BF-4169-8CC1-11C25D0E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9378222"/>
        <c:axId val="45054477"/>
      </c:barChart>
      <c:lineChart>
        <c:grouping val="stacked"/>
        <c:varyColors val="0"/>
        <c:ser>
          <c:idx val="1"/>
          <c:order val="1"/>
          <c:tx>
            <c:strRef>
              <c:f>'DIES DE PLUJA'!$C$270:$C$270</c:f>
              <c:strCache>
                <c:ptCount val="1"/>
                <c:pt idx="0">
                  <c:v>MITJANA</c:v>
                </c:pt>
              </c:strCache>
            </c:strRef>
          </c:tx>
          <c:spPr>
            <a:ln w="3816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  <a:ea typeface="Calibri"/>
                  </a:defRPr>
                </a:pPr>
                <a:endParaRPr lang="ca-E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9360">
                <a:solidFill>
                  <a:srgbClr val="000000"/>
                </a:solidFill>
                <a:round/>
              </a:ln>
            </c:spPr>
            <c:trendlineType val="linear"/>
            <c:dispRSqr val="0"/>
            <c:dispEq val="0"/>
          </c:trendline>
          <c:cat>
            <c:numRef>
              <c:f>'DIES DE PLUJA'!$A$283:$A$368</c:f>
              <c:numCache>
                <c:formatCode>General</c:formatCode>
                <c:ptCount val="86"/>
                <c:pt idx="0">
                  <c:v>1933</c:v>
                </c:pt>
                <c:pt idx="1">
                  <c:v>1934</c:v>
                </c:pt>
                <c:pt idx="2">
                  <c:v>1935</c:v>
                </c:pt>
                <c:pt idx="3">
                  <c:v>1936</c:v>
                </c:pt>
                <c:pt idx="4">
                  <c:v>1937</c:v>
                </c:pt>
                <c:pt idx="5">
                  <c:v>1942</c:v>
                </c:pt>
                <c:pt idx="6">
                  <c:v>1943</c:v>
                </c:pt>
                <c:pt idx="7">
                  <c:v>1944</c:v>
                </c:pt>
                <c:pt idx="8">
                  <c:v>1945</c:v>
                </c:pt>
                <c:pt idx="9">
                  <c:v>1946</c:v>
                </c:pt>
                <c:pt idx="10">
                  <c:v>1947</c:v>
                </c:pt>
                <c:pt idx="11">
                  <c:v>1948</c:v>
                </c:pt>
                <c:pt idx="12">
                  <c:v>1949</c:v>
                </c:pt>
                <c:pt idx="13">
                  <c:v>1950</c:v>
                </c:pt>
                <c:pt idx="14">
                  <c:v>1951</c:v>
                </c:pt>
                <c:pt idx="15">
                  <c:v>1952</c:v>
                </c:pt>
                <c:pt idx="16">
                  <c:v>1953</c:v>
                </c:pt>
                <c:pt idx="17">
                  <c:v>1954</c:v>
                </c:pt>
                <c:pt idx="18">
                  <c:v>1955</c:v>
                </c:pt>
                <c:pt idx="19">
                  <c:v>1956</c:v>
                </c:pt>
                <c:pt idx="20">
                  <c:v>1957</c:v>
                </c:pt>
                <c:pt idx="21">
                  <c:v>1958</c:v>
                </c:pt>
                <c:pt idx="22">
                  <c:v>1959</c:v>
                </c:pt>
                <c:pt idx="23">
                  <c:v>1960</c:v>
                </c:pt>
                <c:pt idx="24">
                  <c:v>1961</c:v>
                </c:pt>
                <c:pt idx="25">
                  <c:v>1962</c:v>
                </c:pt>
                <c:pt idx="26">
                  <c:v>1963</c:v>
                </c:pt>
                <c:pt idx="27">
                  <c:v>1964</c:v>
                </c:pt>
                <c:pt idx="28">
                  <c:v>1965</c:v>
                </c:pt>
                <c:pt idx="29">
                  <c:v>1966</c:v>
                </c:pt>
                <c:pt idx="30">
                  <c:v>1967</c:v>
                </c:pt>
                <c:pt idx="31">
                  <c:v>1968</c:v>
                </c:pt>
                <c:pt idx="32">
                  <c:v>1969</c:v>
                </c:pt>
                <c:pt idx="33">
                  <c:v>1970</c:v>
                </c:pt>
                <c:pt idx="34">
                  <c:v>1971</c:v>
                </c:pt>
                <c:pt idx="35">
                  <c:v>1972</c:v>
                </c:pt>
                <c:pt idx="36">
                  <c:v>1973</c:v>
                </c:pt>
                <c:pt idx="37">
                  <c:v>1974</c:v>
                </c:pt>
                <c:pt idx="38">
                  <c:v>1975</c:v>
                </c:pt>
                <c:pt idx="39">
                  <c:v>1976</c:v>
                </c:pt>
                <c:pt idx="40">
                  <c:v>1977</c:v>
                </c:pt>
                <c:pt idx="41">
                  <c:v>1978</c:v>
                </c:pt>
                <c:pt idx="42">
                  <c:v>1979</c:v>
                </c:pt>
                <c:pt idx="43">
                  <c:v>1980</c:v>
                </c:pt>
                <c:pt idx="44">
                  <c:v>1981</c:v>
                </c:pt>
                <c:pt idx="45">
                  <c:v>1982</c:v>
                </c:pt>
                <c:pt idx="46">
                  <c:v>1983</c:v>
                </c:pt>
                <c:pt idx="47">
                  <c:v>1984</c:v>
                </c:pt>
                <c:pt idx="48">
                  <c:v>1985</c:v>
                </c:pt>
                <c:pt idx="49">
                  <c:v>1986</c:v>
                </c:pt>
                <c:pt idx="50">
                  <c:v>1987</c:v>
                </c:pt>
                <c:pt idx="51">
                  <c:v>1988</c:v>
                </c:pt>
                <c:pt idx="52">
                  <c:v>1989</c:v>
                </c:pt>
                <c:pt idx="53">
                  <c:v>1990</c:v>
                </c:pt>
                <c:pt idx="54">
                  <c:v>1991</c:v>
                </c:pt>
                <c:pt idx="55">
                  <c:v>1992</c:v>
                </c:pt>
                <c:pt idx="56">
                  <c:v>1993</c:v>
                </c:pt>
                <c:pt idx="57">
                  <c:v>1994</c:v>
                </c:pt>
                <c:pt idx="58">
                  <c:v>1995</c:v>
                </c:pt>
                <c:pt idx="59">
                  <c:v>1996</c:v>
                </c:pt>
                <c:pt idx="60">
                  <c:v>1997</c:v>
                </c:pt>
                <c:pt idx="61">
                  <c:v>1998</c:v>
                </c:pt>
                <c:pt idx="62">
                  <c:v>1999</c:v>
                </c:pt>
                <c:pt idx="63">
                  <c:v>2000</c:v>
                </c:pt>
                <c:pt idx="64">
                  <c:v>2001</c:v>
                </c:pt>
                <c:pt idx="65">
                  <c:v>2002</c:v>
                </c:pt>
                <c:pt idx="66">
                  <c:v>2003</c:v>
                </c:pt>
                <c:pt idx="67">
                  <c:v>2004</c:v>
                </c:pt>
                <c:pt idx="68">
                  <c:v>2005</c:v>
                </c:pt>
                <c:pt idx="69">
                  <c:v>2006</c:v>
                </c:pt>
                <c:pt idx="70">
                  <c:v>2007</c:v>
                </c:pt>
                <c:pt idx="71">
                  <c:v>2008</c:v>
                </c:pt>
                <c:pt idx="72">
                  <c:v>2009</c:v>
                </c:pt>
                <c:pt idx="73">
                  <c:v>2010</c:v>
                </c:pt>
                <c:pt idx="74">
                  <c:v>2011</c:v>
                </c:pt>
                <c:pt idx="75">
                  <c:v>2012</c:v>
                </c:pt>
                <c:pt idx="76">
                  <c:v>2013</c:v>
                </c:pt>
                <c:pt idx="77">
                  <c:v>2014</c:v>
                </c:pt>
                <c:pt idx="78">
                  <c:v>2015</c:v>
                </c:pt>
                <c:pt idx="79">
                  <c:v>2016</c:v>
                </c:pt>
                <c:pt idx="80">
                  <c:v>2017</c:v>
                </c:pt>
                <c:pt idx="81">
                  <c:v>2018</c:v>
                </c:pt>
                <c:pt idx="82">
                  <c:v>2019</c:v>
                </c:pt>
                <c:pt idx="83">
                  <c:v>2020</c:v>
                </c:pt>
                <c:pt idx="84">
                  <c:v>2021</c:v>
                </c:pt>
                <c:pt idx="85">
                  <c:v>2022</c:v>
                </c:pt>
              </c:numCache>
            </c:numRef>
          </c:cat>
          <c:val>
            <c:numRef>
              <c:f>'DIES DE PLUJA'!$C$283:$C$368</c:f>
              <c:numCache>
                <c:formatCode>0.00</c:formatCode>
                <c:ptCount val="86"/>
                <c:pt idx="0">
                  <c:v>86.86</c:v>
                </c:pt>
                <c:pt idx="1">
                  <c:v>86.86</c:v>
                </c:pt>
                <c:pt idx="2">
                  <c:v>86.86</c:v>
                </c:pt>
                <c:pt idx="3">
                  <c:v>86.86</c:v>
                </c:pt>
                <c:pt idx="4">
                  <c:v>86.86</c:v>
                </c:pt>
                <c:pt idx="5">
                  <c:v>86.86</c:v>
                </c:pt>
                <c:pt idx="6">
                  <c:v>86.86</c:v>
                </c:pt>
                <c:pt idx="7">
                  <c:v>86.86</c:v>
                </c:pt>
                <c:pt idx="8">
                  <c:v>86.86</c:v>
                </c:pt>
                <c:pt idx="9">
                  <c:v>86.86</c:v>
                </c:pt>
                <c:pt idx="10">
                  <c:v>86.86</c:v>
                </c:pt>
                <c:pt idx="11">
                  <c:v>86.86</c:v>
                </c:pt>
                <c:pt idx="12">
                  <c:v>86.86</c:v>
                </c:pt>
                <c:pt idx="13">
                  <c:v>86.86</c:v>
                </c:pt>
                <c:pt idx="14">
                  <c:v>86.86</c:v>
                </c:pt>
                <c:pt idx="15">
                  <c:v>86.86</c:v>
                </c:pt>
                <c:pt idx="16">
                  <c:v>86.86</c:v>
                </c:pt>
                <c:pt idx="17">
                  <c:v>86.86</c:v>
                </c:pt>
                <c:pt idx="18">
                  <c:v>86.86</c:v>
                </c:pt>
                <c:pt idx="19">
                  <c:v>86.86</c:v>
                </c:pt>
                <c:pt idx="20">
                  <c:v>86.86</c:v>
                </c:pt>
                <c:pt idx="21">
                  <c:v>86.86</c:v>
                </c:pt>
                <c:pt idx="22">
                  <c:v>86.86</c:v>
                </c:pt>
                <c:pt idx="23">
                  <c:v>86.86</c:v>
                </c:pt>
                <c:pt idx="24">
                  <c:v>86.86</c:v>
                </c:pt>
                <c:pt idx="25">
                  <c:v>86.86</c:v>
                </c:pt>
                <c:pt idx="26">
                  <c:v>86.86</c:v>
                </c:pt>
                <c:pt idx="27">
                  <c:v>86.86</c:v>
                </c:pt>
                <c:pt idx="28">
                  <c:v>86.86</c:v>
                </c:pt>
                <c:pt idx="29">
                  <c:v>86.86</c:v>
                </c:pt>
                <c:pt idx="30">
                  <c:v>86.86</c:v>
                </c:pt>
                <c:pt idx="31">
                  <c:v>86.86</c:v>
                </c:pt>
                <c:pt idx="32">
                  <c:v>86.86</c:v>
                </c:pt>
                <c:pt idx="33">
                  <c:v>86.86</c:v>
                </c:pt>
                <c:pt idx="34">
                  <c:v>86.86</c:v>
                </c:pt>
                <c:pt idx="35">
                  <c:v>86.86</c:v>
                </c:pt>
                <c:pt idx="36">
                  <c:v>86.86</c:v>
                </c:pt>
                <c:pt idx="37">
                  <c:v>86.86</c:v>
                </c:pt>
                <c:pt idx="38">
                  <c:v>86.86</c:v>
                </c:pt>
                <c:pt idx="39">
                  <c:v>86.86</c:v>
                </c:pt>
                <c:pt idx="40">
                  <c:v>86.86</c:v>
                </c:pt>
                <c:pt idx="41">
                  <c:v>86.86</c:v>
                </c:pt>
                <c:pt idx="42">
                  <c:v>86.86</c:v>
                </c:pt>
                <c:pt idx="43">
                  <c:v>86.86</c:v>
                </c:pt>
                <c:pt idx="44">
                  <c:v>86.86</c:v>
                </c:pt>
                <c:pt idx="45">
                  <c:v>86.86</c:v>
                </c:pt>
                <c:pt idx="46">
                  <c:v>86.86</c:v>
                </c:pt>
                <c:pt idx="47">
                  <c:v>86.86</c:v>
                </c:pt>
                <c:pt idx="48">
                  <c:v>86.86</c:v>
                </c:pt>
                <c:pt idx="49">
                  <c:v>86.86</c:v>
                </c:pt>
                <c:pt idx="50">
                  <c:v>86.86</c:v>
                </c:pt>
                <c:pt idx="51">
                  <c:v>86.86</c:v>
                </c:pt>
                <c:pt idx="52">
                  <c:v>86.86</c:v>
                </c:pt>
                <c:pt idx="53">
                  <c:v>86.86</c:v>
                </c:pt>
                <c:pt idx="54">
                  <c:v>86.86</c:v>
                </c:pt>
                <c:pt idx="55">
                  <c:v>86.86</c:v>
                </c:pt>
                <c:pt idx="56">
                  <c:v>86.86</c:v>
                </c:pt>
                <c:pt idx="57">
                  <c:v>86.86</c:v>
                </c:pt>
                <c:pt idx="58">
                  <c:v>86.86</c:v>
                </c:pt>
                <c:pt idx="59">
                  <c:v>86.86</c:v>
                </c:pt>
                <c:pt idx="60">
                  <c:v>86.86</c:v>
                </c:pt>
                <c:pt idx="61">
                  <c:v>86.86</c:v>
                </c:pt>
                <c:pt idx="62">
                  <c:v>86.86</c:v>
                </c:pt>
                <c:pt idx="63">
                  <c:v>86.86</c:v>
                </c:pt>
                <c:pt idx="64">
                  <c:v>86.86</c:v>
                </c:pt>
                <c:pt idx="65">
                  <c:v>86.86</c:v>
                </c:pt>
                <c:pt idx="66">
                  <c:v>86.86</c:v>
                </c:pt>
                <c:pt idx="67">
                  <c:v>86.86</c:v>
                </c:pt>
                <c:pt idx="68">
                  <c:v>86.86</c:v>
                </c:pt>
                <c:pt idx="69">
                  <c:v>86.86</c:v>
                </c:pt>
                <c:pt idx="70">
                  <c:v>86.86</c:v>
                </c:pt>
                <c:pt idx="71">
                  <c:v>86.86</c:v>
                </c:pt>
                <c:pt idx="72">
                  <c:v>86.86</c:v>
                </c:pt>
                <c:pt idx="73">
                  <c:v>86.86</c:v>
                </c:pt>
                <c:pt idx="74">
                  <c:v>86.86</c:v>
                </c:pt>
                <c:pt idx="75">
                  <c:v>86.86</c:v>
                </c:pt>
                <c:pt idx="76">
                  <c:v>86.86</c:v>
                </c:pt>
                <c:pt idx="77">
                  <c:v>86.86</c:v>
                </c:pt>
                <c:pt idx="78">
                  <c:v>86.86</c:v>
                </c:pt>
                <c:pt idx="79">
                  <c:v>86.86</c:v>
                </c:pt>
                <c:pt idx="80">
                  <c:v>86.86</c:v>
                </c:pt>
                <c:pt idx="81">
                  <c:v>86.86</c:v>
                </c:pt>
                <c:pt idx="82">
                  <c:v>86.86</c:v>
                </c:pt>
                <c:pt idx="83">
                  <c:v>86.86</c:v>
                </c:pt>
                <c:pt idx="84">
                  <c:v>86.86</c:v>
                </c:pt>
                <c:pt idx="85">
                  <c:v>86.86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7BF-4169-8CC1-11C25D0E2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9378222"/>
        <c:axId val="45054477"/>
      </c:lineChart>
      <c:catAx>
        <c:axId val="2937822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 rot="-2700000"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45054477"/>
        <c:crosses val="autoZero"/>
        <c:auto val="1"/>
        <c:lblAlgn val="ctr"/>
        <c:lblOffset val="100"/>
        <c:noMultiLvlLbl val="0"/>
      </c:catAx>
      <c:valAx>
        <c:axId val="45054477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0"/>
        <c:majorTickMark val="out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  <a:ea typeface="Calibri"/>
              </a:defRPr>
            </a:pPr>
            <a:endParaRPr lang="ca-ES"/>
          </a:p>
        </c:txPr>
        <c:crossAx val="29378222"/>
        <c:crosses val="autoZero"/>
        <c:crossBetween val="between"/>
      </c:valAx>
      <c:spPr>
        <a:noFill/>
        <a:ln w="25560">
          <a:noFill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  <a:ea typeface="Calibri"/>
            </a:defRPr>
          </a:pPr>
          <a:endParaRPr lang="ca-ES"/>
        </a:p>
      </c:txPr>
    </c:legend>
    <c:plotVisOnly val="1"/>
    <c:dispBlanksAs val="gap"/>
    <c:showDLblsOverMax val="1"/>
  </c:chart>
  <c:spPr>
    <a:gradFill>
      <a:gsLst>
        <a:gs pos="0">
          <a:srgbClr val="FFEFD1"/>
        </a:gs>
        <a:gs pos="100000">
          <a:srgbClr val="F0EBD5"/>
        </a:gs>
      </a:gsLst>
      <a:lin ang="5400000"/>
    </a:gra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77040</xdr:colOff>
      <xdr:row>237</xdr:row>
      <xdr:rowOff>65520</xdr:rowOff>
    </xdr:from>
    <xdr:to>
      <xdr:col>20</xdr:col>
      <xdr:colOff>102240</xdr:colOff>
      <xdr:row>238</xdr:row>
      <xdr:rowOff>52560</xdr:rowOff>
    </xdr:to>
    <xdr:graphicFrame macro="">
      <xdr:nvGraphicFramePr>
        <xdr:cNvPr id="2" name="1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</xdr:colOff>
      <xdr:row>191</xdr:row>
      <xdr:rowOff>129540</xdr:rowOff>
    </xdr:from>
    <xdr:to>
      <xdr:col>16</xdr:col>
      <xdr:colOff>1173480</xdr:colOff>
      <xdr:row>211</xdr:row>
      <xdr:rowOff>144780</xdr:rowOff>
    </xdr:to>
    <xdr:graphicFrame macro="">
      <xdr:nvGraphicFramePr>
        <xdr:cNvPr id="5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259080</xdr:colOff>
      <xdr:row>213</xdr:row>
      <xdr:rowOff>38100</xdr:rowOff>
    </xdr:from>
    <xdr:to>
      <xdr:col>17</xdr:col>
      <xdr:colOff>114300</xdr:colOff>
      <xdr:row>228</xdr:row>
      <xdr:rowOff>91440</xdr:rowOff>
    </xdr:to>
    <xdr:graphicFrame macro="">
      <xdr:nvGraphicFramePr>
        <xdr:cNvPr id="6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182880</xdr:colOff>
      <xdr:row>227</xdr:row>
      <xdr:rowOff>91440</xdr:rowOff>
    </xdr:from>
    <xdr:to>
      <xdr:col>17</xdr:col>
      <xdr:colOff>15240</xdr:colOff>
      <xdr:row>244</xdr:row>
      <xdr:rowOff>83820</xdr:rowOff>
    </xdr:to>
    <xdr:graphicFrame macro="">
      <xdr:nvGraphicFramePr>
        <xdr:cNvPr id="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251460</xdr:colOff>
      <xdr:row>245</xdr:row>
      <xdr:rowOff>76200</xdr:rowOff>
    </xdr:from>
    <xdr:to>
      <xdr:col>17</xdr:col>
      <xdr:colOff>53340</xdr:colOff>
      <xdr:row>261</xdr:row>
      <xdr:rowOff>53340</xdr:rowOff>
    </xdr:to>
    <xdr:graphicFrame macro="">
      <xdr:nvGraphicFramePr>
        <xdr:cNvPr id="9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91440</xdr:colOff>
      <xdr:row>118</xdr:row>
      <xdr:rowOff>62049</xdr:rowOff>
    </xdr:from>
    <xdr:to>
      <xdr:col>17</xdr:col>
      <xdr:colOff>53340</xdr:colOff>
      <xdr:row>143</xdr:row>
      <xdr:rowOff>76200</xdr:rowOff>
    </xdr:to>
    <xdr:graphicFrame macro="">
      <xdr:nvGraphicFramePr>
        <xdr:cNvPr id="13" name="Chart 5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129540</xdr:colOff>
      <xdr:row>162</xdr:row>
      <xdr:rowOff>91440</xdr:rowOff>
    </xdr:from>
    <xdr:to>
      <xdr:col>17</xdr:col>
      <xdr:colOff>7620</xdr:colOff>
      <xdr:row>190</xdr:row>
      <xdr:rowOff>7620</xdr:rowOff>
    </xdr:to>
    <xdr:graphicFrame macro="">
      <xdr:nvGraphicFramePr>
        <xdr:cNvPr id="15" name="Chart 5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220980</xdr:colOff>
      <xdr:row>144</xdr:row>
      <xdr:rowOff>144780</xdr:rowOff>
    </xdr:from>
    <xdr:to>
      <xdr:col>17</xdr:col>
      <xdr:colOff>0</xdr:colOff>
      <xdr:row>161</xdr:row>
      <xdr:rowOff>38100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38160</xdr:colOff>
      <xdr:row>79</xdr:row>
      <xdr:rowOff>104760</xdr:rowOff>
    </xdr:from>
    <xdr:to>
      <xdr:col>15</xdr:col>
      <xdr:colOff>720</xdr:colOff>
      <xdr:row>105</xdr:row>
      <xdr:rowOff>27000</xdr:rowOff>
    </xdr:to>
    <xdr:graphicFrame macro="">
      <xdr:nvGraphicFramePr>
        <xdr:cNvPr id="25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45720</xdr:colOff>
      <xdr:row>107</xdr:row>
      <xdr:rowOff>91800</xdr:rowOff>
    </xdr:from>
    <xdr:to>
      <xdr:col>15</xdr:col>
      <xdr:colOff>38100</xdr:colOff>
      <xdr:row>133</xdr:row>
      <xdr:rowOff>137160</xdr:rowOff>
    </xdr:to>
    <xdr:graphicFrame macro="">
      <xdr:nvGraphicFramePr>
        <xdr:cNvPr id="26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99660</xdr:colOff>
      <xdr:row>82</xdr:row>
      <xdr:rowOff>125160</xdr:rowOff>
    </xdr:from>
    <xdr:to>
      <xdr:col>15</xdr:col>
      <xdr:colOff>38100</xdr:colOff>
      <xdr:row>105</xdr:row>
      <xdr:rowOff>98160</xdr:rowOff>
    </xdr:to>
    <xdr:graphicFrame macro="">
      <xdr:nvGraphicFramePr>
        <xdr:cNvPr id="27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60960</xdr:colOff>
      <xdr:row>108</xdr:row>
      <xdr:rowOff>70980</xdr:rowOff>
    </xdr:from>
    <xdr:to>
      <xdr:col>15</xdr:col>
      <xdr:colOff>60960</xdr:colOff>
      <xdr:row>140</xdr:row>
      <xdr:rowOff>123900</xdr:rowOff>
    </xdr:to>
    <xdr:graphicFrame macro="">
      <xdr:nvGraphicFramePr>
        <xdr:cNvPr id="28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83</xdr:row>
      <xdr:rowOff>15240</xdr:rowOff>
    </xdr:from>
    <xdr:to>
      <xdr:col>15</xdr:col>
      <xdr:colOff>7620</xdr:colOff>
      <xdr:row>108</xdr:row>
      <xdr:rowOff>77520</xdr:rowOff>
    </xdr:to>
    <xdr:graphicFrame macro="">
      <xdr:nvGraphicFramePr>
        <xdr:cNvPr id="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68580</xdr:colOff>
      <xdr:row>110</xdr:row>
      <xdr:rowOff>106680</xdr:rowOff>
    </xdr:from>
    <xdr:to>
      <xdr:col>15</xdr:col>
      <xdr:colOff>38100</xdr:colOff>
      <xdr:row>131</xdr:row>
      <xdr:rowOff>139080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84</xdr:row>
      <xdr:rowOff>15240</xdr:rowOff>
    </xdr:from>
    <xdr:to>
      <xdr:col>16</xdr:col>
      <xdr:colOff>60960</xdr:colOff>
      <xdr:row>109</xdr:row>
      <xdr:rowOff>108000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45720</xdr:colOff>
      <xdr:row>112</xdr:row>
      <xdr:rowOff>0</xdr:rowOff>
    </xdr:from>
    <xdr:to>
      <xdr:col>16</xdr:col>
      <xdr:colOff>38100</xdr:colOff>
      <xdr:row>133</xdr:row>
      <xdr:rowOff>32400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79</xdr:row>
      <xdr:rowOff>10080</xdr:rowOff>
    </xdr:from>
    <xdr:to>
      <xdr:col>15</xdr:col>
      <xdr:colOff>15240</xdr:colOff>
      <xdr:row>105</xdr:row>
      <xdr:rowOff>103680</xdr:rowOff>
    </xdr:to>
    <xdr:graphicFrame macro="">
      <xdr:nvGraphicFramePr>
        <xdr:cNvPr id="29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32220</xdr:colOff>
      <xdr:row>108</xdr:row>
      <xdr:rowOff>8340</xdr:rowOff>
    </xdr:from>
    <xdr:to>
      <xdr:col>15</xdr:col>
      <xdr:colOff>30480</xdr:colOff>
      <xdr:row>124</xdr:row>
      <xdr:rowOff>128220</xdr:rowOff>
    </xdr:to>
    <xdr:graphicFrame macro="">
      <xdr:nvGraphicFramePr>
        <xdr:cNvPr id="30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84</xdr:row>
      <xdr:rowOff>86040</xdr:rowOff>
    </xdr:from>
    <xdr:to>
      <xdr:col>15</xdr:col>
      <xdr:colOff>22860</xdr:colOff>
      <xdr:row>111</xdr:row>
      <xdr:rowOff>8280</xdr:rowOff>
    </xdr:to>
    <xdr:graphicFrame macro="">
      <xdr:nvGraphicFramePr>
        <xdr:cNvPr id="31" name="1 Gráfico_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83820</xdr:colOff>
      <xdr:row>112</xdr:row>
      <xdr:rowOff>76200</xdr:rowOff>
    </xdr:from>
    <xdr:to>
      <xdr:col>15</xdr:col>
      <xdr:colOff>83820</xdr:colOff>
      <xdr:row>144</xdr:row>
      <xdr:rowOff>129120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83</xdr:row>
      <xdr:rowOff>160020</xdr:rowOff>
    </xdr:from>
    <xdr:to>
      <xdr:col>16</xdr:col>
      <xdr:colOff>769620</xdr:colOff>
      <xdr:row>109</xdr:row>
      <xdr:rowOff>54660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53340</xdr:colOff>
      <xdr:row>110</xdr:row>
      <xdr:rowOff>106680</xdr:rowOff>
    </xdr:from>
    <xdr:to>
      <xdr:col>16</xdr:col>
      <xdr:colOff>777240</xdr:colOff>
      <xdr:row>130</xdr:row>
      <xdr:rowOff>93360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85</xdr:row>
      <xdr:rowOff>99060</xdr:rowOff>
    </xdr:from>
    <xdr:to>
      <xdr:col>17</xdr:col>
      <xdr:colOff>68580</xdr:colOff>
      <xdr:row>114</xdr:row>
      <xdr:rowOff>60960</xdr:rowOff>
    </xdr:to>
    <xdr:graphicFrame macro="">
      <xdr:nvGraphicFramePr>
        <xdr:cNvPr id="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114</xdr:row>
      <xdr:rowOff>152400</xdr:rowOff>
    </xdr:from>
    <xdr:to>
      <xdr:col>17</xdr:col>
      <xdr:colOff>83820</xdr:colOff>
      <xdr:row>136</xdr:row>
      <xdr:rowOff>17160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62700</xdr:colOff>
      <xdr:row>31</xdr:row>
      <xdr:rowOff>87660</xdr:rowOff>
    </xdr:from>
    <xdr:to>
      <xdr:col>17</xdr:col>
      <xdr:colOff>99060</xdr:colOff>
      <xdr:row>54</xdr:row>
      <xdr:rowOff>26940</xdr:rowOff>
    </xdr:to>
    <xdr:graphicFrame macro="">
      <xdr:nvGraphicFramePr>
        <xdr:cNvPr id="3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46140</xdr:colOff>
      <xdr:row>57</xdr:row>
      <xdr:rowOff>123060</xdr:rowOff>
    </xdr:from>
    <xdr:to>
      <xdr:col>17</xdr:col>
      <xdr:colOff>0</xdr:colOff>
      <xdr:row>82</xdr:row>
      <xdr:rowOff>58260</xdr:rowOff>
    </xdr:to>
    <xdr:graphicFrame macro="">
      <xdr:nvGraphicFramePr>
        <xdr:cNvPr id="33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145560</xdr:rowOff>
    </xdr:from>
    <xdr:to>
      <xdr:col>17</xdr:col>
      <xdr:colOff>53340</xdr:colOff>
      <xdr:row>54</xdr:row>
      <xdr:rowOff>35880</xdr:rowOff>
    </xdr:to>
    <xdr:graphicFrame macro="">
      <xdr:nvGraphicFramePr>
        <xdr:cNvPr id="36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145440</xdr:colOff>
      <xdr:row>119</xdr:row>
      <xdr:rowOff>155520</xdr:rowOff>
    </xdr:from>
    <xdr:to>
      <xdr:col>14</xdr:col>
      <xdr:colOff>1135020</xdr:colOff>
      <xdr:row>167</xdr:row>
      <xdr:rowOff>139320</xdr:rowOff>
    </xdr:to>
    <xdr:graphicFrame macro="">
      <xdr:nvGraphicFramePr>
        <xdr:cNvPr id="5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13200</xdr:colOff>
      <xdr:row>171</xdr:row>
      <xdr:rowOff>137700</xdr:rowOff>
    </xdr:from>
    <xdr:to>
      <xdr:col>14</xdr:col>
      <xdr:colOff>1127760</xdr:colOff>
      <xdr:row>188</xdr:row>
      <xdr:rowOff>95220</xdr:rowOff>
    </xdr:to>
    <xdr:graphicFrame macro="">
      <xdr:nvGraphicFramePr>
        <xdr:cNvPr id="6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624840</xdr:colOff>
      <xdr:row>2</xdr:row>
      <xdr:rowOff>7621</xdr:rowOff>
    </xdr:from>
    <xdr:to>
      <xdr:col>2</xdr:col>
      <xdr:colOff>67752</xdr:colOff>
      <xdr:row>3</xdr:row>
      <xdr:rowOff>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472441"/>
          <a:ext cx="227772" cy="19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120</xdr:row>
      <xdr:rowOff>19080</xdr:rowOff>
    </xdr:from>
    <xdr:to>
      <xdr:col>15</xdr:col>
      <xdr:colOff>45720</xdr:colOff>
      <xdr:row>155</xdr:row>
      <xdr:rowOff>111240</xdr:rowOff>
    </xdr:to>
    <xdr:graphicFrame macro="">
      <xdr:nvGraphicFramePr>
        <xdr:cNvPr id="7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519420</xdr:colOff>
      <xdr:row>1</xdr:row>
      <xdr:rowOff>127620</xdr:rowOff>
    </xdr:from>
    <xdr:to>
      <xdr:col>1</xdr:col>
      <xdr:colOff>733980</xdr:colOff>
      <xdr:row>3</xdr:row>
      <xdr:rowOff>58140</xdr:rowOff>
    </xdr:to>
    <xdr:pic>
      <xdr:nvPicPr>
        <xdr:cNvPr id="8" name="5 Imagen" descr="Nieve"/>
        <xdr:cNvPicPr/>
      </xdr:nvPicPr>
      <xdr:blipFill>
        <a:blip xmlns:r="http://schemas.openxmlformats.org/officeDocument/2006/relationships" r:embed="rId2"/>
        <a:stretch/>
      </xdr:blipFill>
      <xdr:spPr>
        <a:xfrm>
          <a:off x="1304280" y="394320"/>
          <a:ext cx="214560" cy="3267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98</xdr:row>
      <xdr:rowOff>55440</xdr:rowOff>
    </xdr:from>
    <xdr:to>
      <xdr:col>15</xdr:col>
      <xdr:colOff>15240</xdr:colOff>
      <xdr:row>124</xdr:row>
      <xdr:rowOff>54720</xdr:rowOff>
    </xdr:to>
    <xdr:graphicFrame macro="">
      <xdr:nvGraphicFramePr>
        <xdr:cNvPr id="9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91440</xdr:colOff>
      <xdr:row>126</xdr:row>
      <xdr:rowOff>129540</xdr:rowOff>
    </xdr:from>
    <xdr:to>
      <xdr:col>15</xdr:col>
      <xdr:colOff>30480</xdr:colOff>
      <xdr:row>143</xdr:row>
      <xdr:rowOff>81780</xdr:rowOff>
    </xdr:to>
    <xdr:graphicFrame macro="">
      <xdr:nvGraphicFramePr>
        <xdr:cNvPr id="10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624960</xdr:colOff>
      <xdr:row>1</xdr:row>
      <xdr:rowOff>70440</xdr:rowOff>
    </xdr:from>
    <xdr:to>
      <xdr:col>2</xdr:col>
      <xdr:colOff>141780</xdr:colOff>
      <xdr:row>2</xdr:row>
      <xdr:rowOff>189360</xdr:rowOff>
    </xdr:to>
    <xdr:pic>
      <xdr:nvPicPr>
        <xdr:cNvPr id="11" name="3 Imagen" descr="Granizo"/>
        <xdr:cNvPicPr/>
      </xdr:nvPicPr>
      <xdr:blipFill>
        <a:blip xmlns:r="http://schemas.openxmlformats.org/officeDocument/2006/relationships" r:embed="rId3"/>
        <a:stretch/>
      </xdr:blipFill>
      <xdr:spPr>
        <a:xfrm>
          <a:off x="1409820" y="337140"/>
          <a:ext cx="301680" cy="3170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129540</xdr:colOff>
      <xdr:row>98</xdr:row>
      <xdr:rowOff>19080</xdr:rowOff>
    </xdr:from>
    <xdr:to>
      <xdr:col>15</xdr:col>
      <xdr:colOff>60960</xdr:colOff>
      <xdr:row>131</xdr:row>
      <xdr:rowOff>138600</xdr:rowOff>
    </xdr:to>
    <xdr:graphicFrame macro="">
      <xdr:nvGraphicFramePr>
        <xdr:cNvPr id="1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106680</xdr:colOff>
      <xdr:row>133</xdr:row>
      <xdr:rowOff>104640</xdr:rowOff>
    </xdr:from>
    <xdr:to>
      <xdr:col>15</xdr:col>
      <xdr:colOff>38100</xdr:colOff>
      <xdr:row>150</xdr:row>
      <xdr:rowOff>67320</xdr:rowOff>
    </xdr:to>
    <xdr:graphicFrame macro="">
      <xdr:nvGraphicFramePr>
        <xdr:cNvPr id="13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</xdr:col>
      <xdr:colOff>118020</xdr:colOff>
      <xdr:row>1</xdr:row>
      <xdr:rowOff>108660</xdr:rowOff>
    </xdr:from>
    <xdr:to>
      <xdr:col>2</xdr:col>
      <xdr:colOff>409980</xdr:colOff>
      <xdr:row>3</xdr:row>
      <xdr:rowOff>20100</xdr:rowOff>
    </xdr:to>
    <xdr:pic>
      <xdr:nvPicPr>
        <xdr:cNvPr id="14" name="3 Imagen" descr="Tormenta"/>
        <xdr:cNvPicPr/>
      </xdr:nvPicPr>
      <xdr:blipFill>
        <a:blip xmlns:r="http://schemas.openxmlformats.org/officeDocument/2006/relationships" r:embed="rId3"/>
        <a:stretch/>
      </xdr:blipFill>
      <xdr:spPr>
        <a:xfrm>
          <a:off x="1687740" y="375360"/>
          <a:ext cx="291960" cy="3076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28440</xdr:colOff>
      <xdr:row>47</xdr:row>
      <xdr:rowOff>9360</xdr:rowOff>
    </xdr:from>
    <xdr:to>
      <xdr:col>15</xdr:col>
      <xdr:colOff>30480</xdr:colOff>
      <xdr:row>77</xdr:row>
      <xdr:rowOff>73080</xdr:rowOff>
    </xdr:to>
    <xdr:graphicFrame macro="">
      <xdr:nvGraphicFramePr>
        <xdr:cNvPr id="15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81</xdr:row>
      <xdr:rowOff>64440</xdr:rowOff>
    </xdr:from>
    <xdr:to>
      <xdr:col>15</xdr:col>
      <xdr:colOff>106680</xdr:colOff>
      <xdr:row>98</xdr:row>
      <xdr:rowOff>22320</xdr:rowOff>
    </xdr:to>
    <xdr:graphicFrame macro="">
      <xdr:nvGraphicFramePr>
        <xdr:cNvPr id="16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609600</xdr:colOff>
      <xdr:row>1</xdr:row>
      <xdr:rowOff>74220</xdr:rowOff>
    </xdr:from>
    <xdr:to>
      <xdr:col>2</xdr:col>
      <xdr:colOff>183300</xdr:colOff>
      <xdr:row>3</xdr:row>
      <xdr:rowOff>52260</xdr:rowOff>
    </xdr:to>
    <xdr:pic>
      <xdr:nvPicPr>
        <xdr:cNvPr id="17" name="3 Imagen" descr="Niebla"/>
        <xdr:cNvPicPr/>
      </xdr:nvPicPr>
      <xdr:blipFill>
        <a:blip xmlns:r="http://schemas.openxmlformats.org/officeDocument/2006/relationships" r:embed="rId3"/>
        <a:stretch/>
      </xdr:blipFill>
      <xdr:spPr>
        <a:xfrm>
          <a:off x="1394460" y="340920"/>
          <a:ext cx="358560" cy="37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47</xdr:row>
      <xdr:rowOff>65880</xdr:rowOff>
    </xdr:from>
    <xdr:to>
      <xdr:col>15</xdr:col>
      <xdr:colOff>30480</xdr:colOff>
      <xdr:row>72</xdr:row>
      <xdr:rowOff>56520</xdr:rowOff>
    </xdr:to>
    <xdr:graphicFrame macro="">
      <xdr:nvGraphicFramePr>
        <xdr:cNvPr id="18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30660</xdr:colOff>
      <xdr:row>74</xdr:row>
      <xdr:rowOff>158640</xdr:rowOff>
    </xdr:from>
    <xdr:to>
      <xdr:col>15</xdr:col>
      <xdr:colOff>152400</xdr:colOff>
      <xdr:row>96</xdr:row>
      <xdr:rowOff>23400</xdr:rowOff>
    </xdr:to>
    <xdr:graphicFrame macro="">
      <xdr:nvGraphicFramePr>
        <xdr:cNvPr id="19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768060</xdr:colOff>
      <xdr:row>1</xdr:row>
      <xdr:rowOff>89520</xdr:rowOff>
    </xdr:from>
    <xdr:to>
      <xdr:col>2</xdr:col>
      <xdr:colOff>341760</xdr:colOff>
      <xdr:row>3</xdr:row>
      <xdr:rowOff>67560</xdr:rowOff>
    </xdr:to>
    <xdr:pic>
      <xdr:nvPicPr>
        <xdr:cNvPr id="20" name="3 Imagen" descr="Escarcha"/>
        <xdr:cNvPicPr/>
      </xdr:nvPicPr>
      <xdr:blipFill>
        <a:blip xmlns:r="http://schemas.openxmlformats.org/officeDocument/2006/relationships" r:embed="rId3"/>
        <a:stretch/>
      </xdr:blipFill>
      <xdr:spPr>
        <a:xfrm>
          <a:off x="1552920" y="356220"/>
          <a:ext cx="358560" cy="374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101</xdr:row>
      <xdr:rowOff>80520</xdr:rowOff>
    </xdr:from>
    <xdr:to>
      <xdr:col>15</xdr:col>
      <xdr:colOff>22860</xdr:colOff>
      <xdr:row>126</xdr:row>
      <xdr:rowOff>142800</xdr:rowOff>
    </xdr:to>
    <xdr:graphicFrame macro="">
      <xdr:nvGraphicFramePr>
        <xdr:cNvPr id="21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84240</xdr:colOff>
      <xdr:row>84</xdr:row>
      <xdr:rowOff>81360</xdr:rowOff>
    </xdr:from>
    <xdr:to>
      <xdr:col>17</xdr:col>
      <xdr:colOff>53340</xdr:colOff>
      <xdr:row>123</xdr:row>
      <xdr:rowOff>5040</xdr:rowOff>
    </xdr:to>
    <xdr:graphicFrame macro="">
      <xdr:nvGraphicFramePr>
        <xdr:cNvPr id="2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9360</xdr:colOff>
      <xdr:row>123</xdr:row>
      <xdr:rowOff>105120</xdr:rowOff>
    </xdr:from>
    <xdr:to>
      <xdr:col>17</xdr:col>
      <xdr:colOff>99060</xdr:colOff>
      <xdr:row>140</xdr:row>
      <xdr:rowOff>62280</xdr:rowOff>
    </xdr:to>
    <xdr:graphicFrame macro="">
      <xdr:nvGraphicFramePr>
        <xdr:cNvPr id="23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65040</xdr:colOff>
      <xdr:row>143</xdr:row>
      <xdr:rowOff>133560</xdr:rowOff>
    </xdr:from>
    <xdr:to>
      <xdr:col>17</xdr:col>
      <xdr:colOff>137160</xdr:colOff>
      <xdr:row>177</xdr:row>
      <xdr:rowOff>127080</xdr:rowOff>
    </xdr:to>
    <xdr:graphicFrame macro="">
      <xdr:nvGraphicFramePr>
        <xdr:cNvPr id="24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191</xdr:row>
      <xdr:rowOff>15240</xdr:rowOff>
    </xdr:from>
    <xdr:to>
      <xdr:col>13</xdr:col>
      <xdr:colOff>594360</xdr:colOff>
      <xdr:row>209</xdr:row>
      <xdr:rowOff>129540</xdr:rowOff>
    </xdr:to>
    <xdr:graphicFrame macro="">
      <xdr:nvGraphicFramePr>
        <xdr:cNvPr id="1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ER/Documents/Documents%202021-05-13%2007;21;00%20(Completa)/DADES%20HIST&#210;RIQUES%20OLOST/DADES%20HIST&#210;RIQUES%20D'OLO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UJA ACUMULADA"/>
      <sheetName val="DIES DE PLUJA"/>
      <sheetName val="DIES DE NEU TERRA"/>
      <sheetName val="DIES DE NEU"/>
      <sheetName val="CALAMARSA"/>
      <sheetName val="DIES DE PEDRA"/>
      <sheetName val="DIES DE TEMPESTA"/>
      <sheetName val="DIES DE BOIRA"/>
      <sheetName val="DIES DE GELADA"/>
      <sheetName val="ROSADA"/>
      <sheetName val="TEMPERATURES MITJANES "/>
      <sheetName val="MITJANES MÍNIMES "/>
      <sheetName val="MÍNIMES INFERIORS O IGUAL A ZER"/>
      <sheetName val="MÍNIMES MÉS ALTES"/>
      <sheetName val="MÍNIMES ABSOLUTES"/>
      <sheetName val="MITJANA MÀXIMES "/>
      <sheetName val="MÀXIMES MÉS BAIXES"/>
      <sheetName val="MÀXIMA IGUAL O SUPERIOR  A 30 º"/>
      <sheetName val="MÀXIMES ABSOLUTES"/>
      <sheetName val="RATXA"/>
      <sheetName val="CLIM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P5" t="str">
            <v>MITJ.ANUAL</v>
          </cell>
        </row>
        <row r="6">
          <cell r="P6">
            <v>0.95</v>
          </cell>
        </row>
        <row r="7">
          <cell r="P7">
            <v>0.95</v>
          </cell>
        </row>
        <row r="8">
          <cell r="P8">
            <v>0.95</v>
          </cell>
        </row>
        <row r="9">
          <cell r="P9">
            <v>0.95</v>
          </cell>
        </row>
        <row r="10">
          <cell r="P10">
            <v>0.95</v>
          </cell>
        </row>
        <row r="11">
          <cell r="P11">
            <v>0.95</v>
          </cell>
        </row>
        <row r="12">
          <cell r="P12">
            <v>0.95</v>
          </cell>
        </row>
        <row r="13">
          <cell r="P13">
            <v>0.95</v>
          </cell>
        </row>
        <row r="14">
          <cell r="P14">
            <v>0.95</v>
          </cell>
        </row>
        <row r="15">
          <cell r="P15">
            <v>0.95</v>
          </cell>
        </row>
        <row r="16">
          <cell r="P16">
            <v>0.95</v>
          </cell>
        </row>
        <row r="17">
          <cell r="P17">
            <v>0.95</v>
          </cell>
        </row>
        <row r="18">
          <cell r="P18">
            <v>0.95</v>
          </cell>
        </row>
        <row r="19">
          <cell r="P19">
            <v>0.95</v>
          </cell>
        </row>
        <row r="20">
          <cell r="P20">
            <v>0.95</v>
          </cell>
        </row>
        <row r="21">
          <cell r="P21">
            <v>0.95</v>
          </cell>
        </row>
        <row r="22">
          <cell r="P22">
            <v>0.95</v>
          </cell>
        </row>
        <row r="23">
          <cell r="P23">
            <v>0.95</v>
          </cell>
        </row>
        <row r="24">
          <cell r="P24">
            <v>0.95</v>
          </cell>
        </row>
        <row r="25">
          <cell r="P25">
            <v>0.95</v>
          </cell>
        </row>
        <row r="26">
          <cell r="P26">
            <v>0.95</v>
          </cell>
        </row>
        <row r="27">
          <cell r="P27">
            <v>0.95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F497D"/>
  </sheetPr>
  <dimension ref="A1:S421"/>
  <sheetViews>
    <sheetView showGridLines="0" topLeftCell="A259" zoomScaleNormal="100" workbookViewId="0">
      <selection activeCell="Q303" sqref="Q303"/>
    </sheetView>
  </sheetViews>
  <sheetFormatPr baseColWidth="10" defaultColWidth="11.44140625" defaultRowHeight="13.2" x14ac:dyDescent="0.25"/>
  <cols>
    <col min="1" max="1" width="8.5546875" customWidth="1"/>
    <col min="2" max="2" width="12.77734375" customWidth="1"/>
    <col min="3" max="3" width="8.88671875" customWidth="1"/>
    <col min="4" max="4" width="7.88671875" customWidth="1"/>
    <col min="5" max="5" width="8.6640625" customWidth="1"/>
    <col min="6" max="6" width="9.44140625" customWidth="1"/>
    <col min="7" max="11" width="7.88671875" customWidth="1"/>
    <col min="12" max="12" width="9.6640625" customWidth="1"/>
    <col min="13" max="13" width="7.88671875" customWidth="1"/>
    <col min="14" max="14" width="12.6640625" customWidth="1"/>
    <col min="15" max="15" width="9.109375" customWidth="1"/>
    <col min="16" max="16" width="8.5546875" customWidth="1"/>
    <col min="17" max="17" width="17.44140625" customWidth="1"/>
    <col min="18" max="18" width="23.21875" style="1" customWidth="1"/>
  </cols>
  <sheetData>
    <row r="1" spans="1:18" ht="21" x14ac:dyDescent="0.4">
      <c r="A1" s="2" t="s">
        <v>0</v>
      </c>
      <c r="B1" s="3"/>
      <c r="C1" s="3"/>
      <c r="D1" s="3"/>
      <c r="E1" s="3"/>
      <c r="F1" s="3"/>
      <c r="G1" s="3"/>
    </row>
    <row r="3" spans="1:18" ht="15.6" x14ac:dyDescent="0.3">
      <c r="A3" s="4" t="s">
        <v>1</v>
      </c>
      <c r="B3" s="4"/>
      <c r="C3" s="4"/>
    </row>
    <row r="5" spans="1:18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8" t="s">
        <v>15</v>
      </c>
      <c r="O5" s="9" t="s">
        <v>16</v>
      </c>
      <c r="P5" s="6" t="s">
        <v>17</v>
      </c>
      <c r="Q5" s="10" t="s">
        <v>18</v>
      </c>
    </row>
    <row r="6" spans="1:18" x14ac:dyDescent="0.25">
      <c r="A6" s="11">
        <v>1933</v>
      </c>
      <c r="B6" s="12"/>
      <c r="C6" s="12"/>
      <c r="D6" s="12"/>
      <c r="E6" s="12"/>
      <c r="F6" s="12"/>
      <c r="G6" s="13">
        <v>62.7</v>
      </c>
      <c r="H6" s="13">
        <v>17.2</v>
      </c>
      <c r="I6" s="13">
        <v>10.5</v>
      </c>
      <c r="J6" s="14">
        <v>215.8</v>
      </c>
      <c r="K6" s="13">
        <v>35.299999999999997</v>
      </c>
      <c r="L6" s="13">
        <v>118.5</v>
      </c>
      <c r="M6" s="15">
        <v>86.1</v>
      </c>
      <c r="N6" s="501"/>
      <c r="O6" s="502"/>
      <c r="P6" s="503"/>
      <c r="Q6" s="504"/>
      <c r="R6" s="20"/>
    </row>
    <row r="7" spans="1:18" x14ac:dyDescent="0.25">
      <c r="A7" s="11">
        <v>1934</v>
      </c>
      <c r="B7" s="21">
        <v>1.9</v>
      </c>
      <c r="C7" s="13">
        <v>9</v>
      </c>
      <c r="D7" s="13">
        <v>13.4</v>
      </c>
      <c r="E7" s="22">
        <v>137.69999999999999</v>
      </c>
      <c r="F7" s="13">
        <v>61.6</v>
      </c>
      <c r="G7" s="13">
        <v>79.3</v>
      </c>
      <c r="H7" s="13">
        <v>36.299999999999997</v>
      </c>
      <c r="I7" s="13">
        <v>109.2</v>
      </c>
      <c r="J7" s="13">
        <v>87.6</v>
      </c>
      <c r="K7" s="13">
        <v>39</v>
      </c>
      <c r="L7" s="13">
        <v>106</v>
      </c>
      <c r="M7" s="15">
        <v>18.3</v>
      </c>
      <c r="N7" s="16">
        <f>SUM(B7:M7)</f>
        <v>699.3</v>
      </c>
      <c r="O7" s="17">
        <f t="shared" ref="O7:O37" si="0">AVERAGE(B7:M7)</f>
        <v>58.274999999999999</v>
      </c>
      <c r="P7" s="23">
        <f>MAX(B7:M7)</f>
        <v>137.69999999999999</v>
      </c>
      <c r="Q7" s="24">
        <f>MIN(B7:M7)</f>
        <v>1.9</v>
      </c>
      <c r="R7" s="20"/>
    </row>
    <row r="8" spans="1:18" x14ac:dyDescent="0.25">
      <c r="A8" s="11">
        <v>1935</v>
      </c>
      <c r="B8" s="13">
        <v>10.199999999999999</v>
      </c>
      <c r="C8" s="21">
        <v>9.8000000000000007</v>
      </c>
      <c r="D8" s="13">
        <v>96.9</v>
      </c>
      <c r="E8" s="13">
        <v>40.4</v>
      </c>
      <c r="F8" s="22">
        <v>156.19999999999999</v>
      </c>
      <c r="G8" s="13">
        <v>13.2</v>
      </c>
      <c r="H8" s="13">
        <v>69.3</v>
      </c>
      <c r="I8" s="13">
        <v>149.4</v>
      </c>
      <c r="J8" s="13">
        <v>47.8</v>
      </c>
      <c r="K8" s="13">
        <v>24.2</v>
      </c>
      <c r="L8" s="13">
        <v>31.4</v>
      </c>
      <c r="M8" s="15">
        <v>38.200000000000003</v>
      </c>
      <c r="N8" s="16">
        <f>SUM(B8:M8)</f>
        <v>687</v>
      </c>
      <c r="O8" s="17">
        <f t="shared" si="0"/>
        <v>57.25</v>
      </c>
      <c r="P8" s="25">
        <f>MAX(B8:M8)</f>
        <v>156.19999999999999</v>
      </c>
      <c r="Q8" s="26">
        <f>MIN(B8:M8)</f>
        <v>9.8000000000000007</v>
      </c>
      <c r="R8" s="20"/>
    </row>
    <row r="9" spans="1:18" x14ac:dyDescent="0.25">
      <c r="A9" s="11">
        <v>1936</v>
      </c>
      <c r="B9" s="13">
        <v>14.9</v>
      </c>
      <c r="C9" s="13">
        <v>20</v>
      </c>
      <c r="D9" s="13">
        <v>96.8</v>
      </c>
      <c r="E9" s="13">
        <v>81.8</v>
      </c>
      <c r="F9" s="13">
        <v>185.6</v>
      </c>
      <c r="G9" s="13">
        <v>53.6</v>
      </c>
      <c r="H9" s="13">
        <v>9.1</v>
      </c>
      <c r="I9" s="13">
        <v>56.5</v>
      </c>
      <c r="J9" s="27">
        <v>204</v>
      </c>
      <c r="K9" s="13">
        <v>44.8</v>
      </c>
      <c r="L9" s="13">
        <v>94.6</v>
      </c>
      <c r="M9" s="28">
        <v>6.6</v>
      </c>
      <c r="N9" s="16">
        <f>SUM(B9:M9)</f>
        <v>868.30000000000007</v>
      </c>
      <c r="O9" s="17">
        <f t="shared" si="0"/>
        <v>72.358333333333334</v>
      </c>
      <c r="P9" s="23">
        <f>MAX(B9:M9)</f>
        <v>204</v>
      </c>
      <c r="Q9" s="24">
        <f>MIN(B9:M9)</f>
        <v>6.6</v>
      </c>
      <c r="R9" s="20"/>
    </row>
    <row r="10" spans="1:18" x14ac:dyDescent="0.25">
      <c r="A10" s="11">
        <v>1937</v>
      </c>
      <c r="B10" s="13">
        <v>48.1</v>
      </c>
      <c r="C10" s="13">
        <v>6.1</v>
      </c>
      <c r="D10" s="13">
        <v>89.1</v>
      </c>
      <c r="E10" s="29">
        <v>53.9</v>
      </c>
      <c r="F10" s="29">
        <v>26</v>
      </c>
      <c r="G10" s="22">
        <v>157.1</v>
      </c>
      <c r="H10" s="13">
        <v>23.5</v>
      </c>
      <c r="I10" s="13">
        <v>125.6</v>
      </c>
      <c r="J10" s="13">
        <v>98.4</v>
      </c>
      <c r="K10" s="13">
        <v>152.19999999999999</v>
      </c>
      <c r="L10" s="13">
        <v>16.899999999999999</v>
      </c>
      <c r="M10" s="15">
        <v>3.1</v>
      </c>
      <c r="N10" s="16">
        <f>SUM(B10:M10)</f>
        <v>800</v>
      </c>
      <c r="O10" s="17">
        <f t="shared" si="0"/>
        <v>66.666666666666671</v>
      </c>
      <c r="P10" s="23">
        <f>MAX(B10:M10)</f>
        <v>157.1</v>
      </c>
      <c r="Q10" s="24">
        <f>MIN(B10:M10)</f>
        <v>3.1</v>
      </c>
      <c r="R10" s="20"/>
    </row>
    <row r="11" spans="1:18" x14ac:dyDescent="0.25">
      <c r="A11" s="11">
        <v>1938</v>
      </c>
      <c r="B11" s="13">
        <v>2.2000000000000002</v>
      </c>
      <c r="C11" s="13">
        <v>10.3</v>
      </c>
      <c r="D11" s="13">
        <v>30</v>
      </c>
      <c r="E11" s="29">
        <v>45.2</v>
      </c>
      <c r="F11" s="29">
        <v>56.2</v>
      </c>
      <c r="G11" s="12"/>
      <c r="H11" s="12"/>
      <c r="I11" s="12"/>
      <c r="J11" s="12"/>
      <c r="K11" s="12"/>
      <c r="L11" s="12"/>
      <c r="M11" s="30"/>
      <c r="N11" s="16">
        <v>143.9</v>
      </c>
      <c r="O11" s="17">
        <f t="shared" si="0"/>
        <v>28.78</v>
      </c>
      <c r="P11" s="18"/>
      <c r="Q11" s="19"/>
      <c r="R11" s="20"/>
    </row>
    <row r="12" spans="1:18" x14ac:dyDescent="0.25">
      <c r="A12" s="11">
        <v>1941</v>
      </c>
      <c r="B12" s="12"/>
      <c r="C12" s="12"/>
      <c r="D12" s="12"/>
      <c r="E12" s="12"/>
      <c r="F12" s="12"/>
      <c r="G12" s="12"/>
      <c r="H12" s="12"/>
      <c r="I12" s="12"/>
      <c r="J12" s="13">
        <v>78.900000000000006</v>
      </c>
      <c r="K12" s="13">
        <v>57.6</v>
      </c>
      <c r="L12" s="13">
        <v>59.6</v>
      </c>
      <c r="M12" s="15">
        <v>10.3</v>
      </c>
      <c r="N12" s="16">
        <v>206.4</v>
      </c>
      <c r="O12" s="17">
        <f t="shared" si="0"/>
        <v>51.6</v>
      </c>
      <c r="P12" s="18"/>
      <c r="Q12" s="19"/>
      <c r="R12" s="20"/>
    </row>
    <row r="13" spans="1:18" x14ac:dyDescent="0.25">
      <c r="A13" s="11">
        <v>1942</v>
      </c>
      <c r="B13" s="21">
        <v>4</v>
      </c>
      <c r="C13" s="13">
        <v>20.9</v>
      </c>
      <c r="D13" s="13">
        <v>32.200000000000003</v>
      </c>
      <c r="E13" s="31">
        <v>164.8</v>
      </c>
      <c r="F13" s="13">
        <v>31.1</v>
      </c>
      <c r="G13" s="13">
        <v>58.2</v>
      </c>
      <c r="H13" s="13">
        <v>22.1</v>
      </c>
      <c r="I13" s="13">
        <v>83.9</v>
      </c>
      <c r="J13" s="13">
        <v>110.4</v>
      </c>
      <c r="K13" s="13">
        <v>88.1</v>
      </c>
      <c r="L13" s="13">
        <v>9.3000000000000007</v>
      </c>
      <c r="M13" s="15">
        <v>39.9</v>
      </c>
      <c r="N13" s="16">
        <f t="shared" ref="N13:N44" si="1">SUM(B13:M13)</f>
        <v>664.9</v>
      </c>
      <c r="O13" s="17">
        <f t="shared" si="0"/>
        <v>55.408333333333331</v>
      </c>
      <c r="P13" s="23">
        <f t="shared" ref="P13:P44" si="2">MAX(B13:M13)</f>
        <v>164.8</v>
      </c>
      <c r="Q13" s="24">
        <f t="shared" ref="Q13:Q44" si="3">MIN(B13:M13)</f>
        <v>4</v>
      </c>
    </row>
    <row r="14" spans="1:18" x14ac:dyDescent="0.25">
      <c r="A14" s="11">
        <v>1943</v>
      </c>
      <c r="B14" s="21">
        <v>7</v>
      </c>
      <c r="C14" s="13">
        <v>18.7</v>
      </c>
      <c r="D14" s="13">
        <v>95.4</v>
      </c>
      <c r="E14" s="13">
        <v>20.7</v>
      </c>
      <c r="F14" s="13">
        <v>89.2</v>
      </c>
      <c r="G14" s="13">
        <v>27.6</v>
      </c>
      <c r="H14" s="22">
        <v>131</v>
      </c>
      <c r="I14" s="13">
        <v>75.2</v>
      </c>
      <c r="J14" s="13">
        <v>80.2</v>
      </c>
      <c r="K14" s="13">
        <v>115.7</v>
      </c>
      <c r="L14" s="13">
        <v>48.3</v>
      </c>
      <c r="M14" s="15">
        <v>122.8</v>
      </c>
      <c r="N14" s="16">
        <f t="shared" si="1"/>
        <v>831.8</v>
      </c>
      <c r="O14" s="17">
        <f t="shared" si="0"/>
        <v>69.316666666666663</v>
      </c>
      <c r="P14" s="23">
        <f t="shared" si="2"/>
        <v>131</v>
      </c>
      <c r="Q14" s="24">
        <f t="shared" si="3"/>
        <v>7</v>
      </c>
    </row>
    <row r="15" spans="1:18" x14ac:dyDescent="0.25">
      <c r="A15" s="11">
        <v>1944</v>
      </c>
      <c r="B15" s="21">
        <v>0</v>
      </c>
      <c r="C15" s="31">
        <v>151.9</v>
      </c>
      <c r="D15" s="13">
        <v>15.6</v>
      </c>
      <c r="E15" s="13">
        <v>89.9</v>
      </c>
      <c r="F15" s="13">
        <v>84.1</v>
      </c>
      <c r="G15" s="13">
        <v>102.3</v>
      </c>
      <c r="H15" s="13">
        <v>7.1</v>
      </c>
      <c r="I15" s="13">
        <v>120.3</v>
      </c>
      <c r="J15" s="13">
        <v>135.80000000000001</v>
      </c>
      <c r="K15" s="13">
        <v>0.7</v>
      </c>
      <c r="L15" s="13">
        <v>50.4</v>
      </c>
      <c r="M15" s="15">
        <v>61.3</v>
      </c>
      <c r="N15" s="16">
        <f t="shared" si="1"/>
        <v>819.4</v>
      </c>
      <c r="O15" s="17">
        <f t="shared" si="0"/>
        <v>68.283333333333331</v>
      </c>
      <c r="P15" s="23">
        <f t="shared" si="2"/>
        <v>151.9</v>
      </c>
      <c r="Q15" s="24">
        <f t="shared" si="3"/>
        <v>0</v>
      </c>
    </row>
    <row r="16" spans="1:18" x14ac:dyDescent="0.25">
      <c r="A16" s="11">
        <v>1945</v>
      </c>
      <c r="B16" s="13">
        <v>63.9</v>
      </c>
      <c r="C16" s="21">
        <v>0</v>
      </c>
      <c r="D16" s="13">
        <v>32.700000000000003</v>
      </c>
      <c r="E16" s="13">
        <v>11.5</v>
      </c>
      <c r="F16" s="22">
        <v>74.7</v>
      </c>
      <c r="G16" s="13">
        <v>38.700000000000003</v>
      </c>
      <c r="H16" s="13">
        <v>13.9</v>
      </c>
      <c r="I16" s="13">
        <v>34.799999999999997</v>
      </c>
      <c r="J16" s="13">
        <v>31.7</v>
      </c>
      <c r="K16" s="13">
        <v>6.5</v>
      </c>
      <c r="L16" s="13">
        <v>65.2</v>
      </c>
      <c r="M16" s="15">
        <v>70.8</v>
      </c>
      <c r="N16" s="16">
        <f t="shared" si="1"/>
        <v>444.4</v>
      </c>
      <c r="O16" s="17">
        <f t="shared" si="0"/>
        <v>37.033333333333331</v>
      </c>
      <c r="P16" s="23">
        <f t="shared" si="2"/>
        <v>74.7</v>
      </c>
      <c r="Q16" s="24">
        <f t="shared" si="3"/>
        <v>0</v>
      </c>
    </row>
    <row r="17" spans="1:17" x14ac:dyDescent="0.25">
      <c r="A17" s="11">
        <v>1946</v>
      </c>
      <c r="B17" s="13">
        <v>37.299999999999997</v>
      </c>
      <c r="C17" s="21">
        <v>0</v>
      </c>
      <c r="D17" s="13">
        <v>30.6</v>
      </c>
      <c r="E17" s="32">
        <v>113.2</v>
      </c>
      <c r="F17" s="27">
        <v>147.80000000000001</v>
      </c>
      <c r="G17" s="32">
        <v>98.3</v>
      </c>
      <c r="H17" s="32">
        <v>2.9</v>
      </c>
      <c r="I17" s="32">
        <v>66.5</v>
      </c>
      <c r="J17" s="32">
        <v>111.9</v>
      </c>
      <c r="K17" s="32">
        <v>93.1</v>
      </c>
      <c r="L17" s="32">
        <v>9.4</v>
      </c>
      <c r="M17" s="33">
        <v>15.2</v>
      </c>
      <c r="N17" s="16">
        <f t="shared" si="1"/>
        <v>726.2</v>
      </c>
      <c r="O17" s="17">
        <f t="shared" si="0"/>
        <v>60.516666666666673</v>
      </c>
      <c r="P17" s="27">
        <f t="shared" si="2"/>
        <v>147.80000000000001</v>
      </c>
      <c r="Q17" s="34">
        <f t="shared" si="3"/>
        <v>0</v>
      </c>
    </row>
    <row r="18" spans="1:17" x14ac:dyDescent="0.25">
      <c r="A18" s="11">
        <v>1947</v>
      </c>
      <c r="B18" s="13">
        <v>11.4</v>
      </c>
      <c r="C18" s="13">
        <v>81.5</v>
      </c>
      <c r="D18" s="13">
        <v>45.5</v>
      </c>
      <c r="E18" s="13">
        <v>15.7</v>
      </c>
      <c r="F18" s="13">
        <v>48.8</v>
      </c>
      <c r="G18" s="13">
        <v>19</v>
      </c>
      <c r="H18" s="22">
        <v>92.7</v>
      </c>
      <c r="I18" s="13">
        <v>48.6</v>
      </c>
      <c r="J18" s="13">
        <v>39.6</v>
      </c>
      <c r="K18" s="13">
        <v>52.4</v>
      </c>
      <c r="L18" s="21">
        <v>10.9</v>
      </c>
      <c r="M18" s="15">
        <v>37.299999999999997</v>
      </c>
      <c r="N18" s="16">
        <f t="shared" si="1"/>
        <v>503.4</v>
      </c>
      <c r="O18" s="17">
        <f t="shared" si="0"/>
        <v>41.949999999999996</v>
      </c>
      <c r="P18" s="23">
        <f t="shared" si="2"/>
        <v>92.7</v>
      </c>
      <c r="Q18" s="24">
        <f t="shared" si="3"/>
        <v>10.9</v>
      </c>
    </row>
    <row r="19" spans="1:17" x14ac:dyDescent="0.25">
      <c r="A19" s="11">
        <v>1948</v>
      </c>
      <c r="B19" s="13">
        <v>46.4</v>
      </c>
      <c r="C19" s="13">
        <v>32.5</v>
      </c>
      <c r="D19" s="13">
        <v>61.7</v>
      </c>
      <c r="E19" s="13">
        <v>27.9</v>
      </c>
      <c r="F19" s="22">
        <v>133.80000000000001</v>
      </c>
      <c r="G19" s="13">
        <v>26.5</v>
      </c>
      <c r="H19" s="13">
        <v>74</v>
      </c>
      <c r="I19" s="13">
        <v>2.2999999999999998</v>
      </c>
      <c r="J19" s="13">
        <v>121</v>
      </c>
      <c r="K19" s="13">
        <v>102</v>
      </c>
      <c r="L19" s="21">
        <v>0</v>
      </c>
      <c r="M19" s="15">
        <v>34.4</v>
      </c>
      <c r="N19" s="16">
        <f t="shared" si="1"/>
        <v>662.50000000000011</v>
      </c>
      <c r="O19" s="17">
        <f t="shared" si="0"/>
        <v>55.208333333333343</v>
      </c>
      <c r="P19" s="23">
        <f t="shared" si="2"/>
        <v>133.80000000000001</v>
      </c>
      <c r="Q19" s="24">
        <f t="shared" si="3"/>
        <v>0</v>
      </c>
    </row>
    <row r="20" spans="1:17" x14ac:dyDescent="0.25">
      <c r="A20" s="11">
        <v>1949</v>
      </c>
      <c r="B20" s="21">
        <v>1.5</v>
      </c>
      <c r="C20" s="13">
        <v>8.1</v>
      </c>
      <c r="D20" s="13">
        <v>73.2</v>
      </c>
      <c r="E20" s="13">
        <v>6.9</v>
      </c>
      <c r="F20" s="13">
        <v>179.2</v>
      </c>
      <c r="G20" s="22">
        <v>195.4</v>
      </c>
      <c r="H20" s="13">
        <v>45</v>
      </c>
      <c r="I20" s="13">
        <v>91.5</v>
      </c>
      <c r="J20" s="13">
        <v>133.4</v>
      </c>
      <c r="K20" s="13">
        <v>62.5</v>
      </c>
      <c r="L20" s="13">
        <v>43.9</v>
      </c>
      <c r="M20" s="15">
        <v>21.7</v>
      </c>
      <c r="N20" s="16">
        <f t="shared" si="1"/>
        <v>862.3</v>
      </c>
      <c r="O20" s="17">
        <f t="shared" si="0"/>
        <v>71.858333333333334</v>
      </c>
      <c r="P20" s="23">
        <f t="shared" si="2"/>
        <v>195.4</v>
      </c>
      <c r="Q20" s="24">
        <f t="shared" si="3"/>
        <v>1.5</v>
      </c>
    </row>
    <row r="21" spans="1:17" x14ac:dyDescent="0.25">
      <c r="A21" s="11">
        <v>1950</v>
      </c>
      <c r="B21" s="21">
        <v>3.1</v>
      </c>
      <c r="C21" s="13">
        <v>17.2</v>
      </c>
      <c r="D21" s="13">
        <v>43.6</v>
      </c>
      <c r="E21" s="13">
        <v>60</v>
      </c>
      <c r="F21" s="13">
        <v>60.9</v>
      </c>
      <c r="G21" s="13">
        <v>43.9</v>
      </c>
      <c r="H21" s="13">
        <v>14.1</v>
      </c>
      <c r="I21" s="22">
        <v>198.8</v>
      </c>
      <c r="J21" s="13">
        <v>63.8</v>
      </c>
      <c r="K21" s="13">
        <v>7.1</v>
      </c>
      <c r="L21" s="13">
        <v>24.9</v>
      </c>
      <c r="M21" s="15">
        <v>60.9</v>
      </c>
      <c r="N21" s="16">
        <f t="shared" si="1"/>
        <v>598.29999999999995</v>
      </c>
      <c r="O21" s="17">
        <f t="shared" si="0"/>
        <v>49.858333333333327</v>
      </c>
      <c r="P21" s="23">
        <f t="shared" si="2"/>
        <v>198.8</v>
      </c>
      <c r="Q21" s="24">
        <f t="shared" si="3"/>
        <v>3.1</v>
      </c>
    </row>
    <row r="22" spans="1:17" x14ac:dyDescent="0.25">
      <c r="A22" s="11">
        <v>1951</v>
      </c>
      <c r="B22" s="13">
        <v>25.1</v>
      </c>
      <c r="C22" s="13">
        <v>74.7</v>
      </c>
      <c r="D22" s="13">
        <v>72.599999999999994</v>
      </c>
      <c r="E22" s="13">
        <v>69.900000000000006</v>
      </c>
      <c r="F22" s="22">
        <v>143.1</v>
      </c>
      <c r="G22" s="13">
        <v>76.099999999999994</v>
      </c>
      <c r="H22" s="13">
        <v>77.7</v>
      </c>
      <c r="I22" s="13">
        <v>46.2</v>
      </c>
      <c r="J22" s="13">
        <v>73</v>
      </c>
      <c r="K22" s="13">
        <v>133.4</v>
      </c>
      <c r="L22" s="13">
        <v>80.900000000000006</v>
      </c>
      <c r="M22" s="28">
        <v>21.4</v>
      </c>
      <c r="N22" s="16">
        <f t="shared" si="1"/>
        <v>894.1</v>
      </c>
      <c r="O22" s="17">
        <f t="shared" si="0"/>
        <v>74.50833333333334</v>
      </c>
      <c r="P22" s="23">
        <f t="shared" si="2"/>
        <v>143.1</v>
      </c>
      <c r="Q22" s="24">
        <f t="shared" si="3"/>
        <v>21.4</v>
      </c>
    </row>
    <row r="23" spans="1:17" x14ac:dyDescent="0.25">
      <c r="A23" s="11">
        <v>1952</v>
      </c>
      <c r="B23" s="21">
        <v>12.5</v>
      </c>
      <c r="C23" s="13">
        <v>19.600000000000001</v>
      </c>
      <c r="D23" s="13">
        <v>55.4</v>
      </c>
      <c r="E23" s="13">
        <v>66.2</v>
      </c>
      <c r="F23" s="22">
        <v>99</v>
      </c>
      <c r="G23" s="13">
        <v>37</v>
      </c>
      <c r="H23" s="13">
        <v>92.2</v>
      </c>
      <c r="I23" s="13">
        <v>32.5</v>
      </c>
      <c r="J23" s="13">
        <v>53.6</v>
      </c>
      <c r="K23" s="13">
        <v>87.2</v>
      </c>
      <c r="L23" s="13">
        <v>23.1</v>
      </c>
      <c r="M23" s="15">
        <v>22</v>
      </c>
      <c r="N23" s="16">
        <f t="shared" si="1"/>
        <v>600.30000000000007</v>
      </c>
      <c r="O23" s="17">
        <f t="shared" si="0"/>
        <v>50.025000000000006</v>
      </c>
      <c r="P23" s="23">
        <f t="shared" si="2"/>
        <v>99</v>
      </c>
      <c r="Q23" s="24">
        <f t="shared" si="3"/>
        <v>12.5</v>
      </c>
    </row>
    <row r="24" spans="1:17" x14ac:dyDescent="0.25">
      <c r="A24" s="11">
        <v>1953</v>
      </c>
      <c r="B24" s="21">
        <v>0</v>
      </c>
      <c r="C24" s="13">
        <v>0.3</v>
      </c>
      <c r="D24" s="13">
        <v>8.6</v>
      </c>
      <c r="E24" s="13">
        <v>24</v>
      </c>
      <c r="F24" s="13">
        <v>53.1</v>
      </c>
      <c r="G24" s="35">
        <v>242.4</v>
      </c>
      <c r="H24" s="13">
        <v>9.3000000000000007</v>
      </c>
      <c r="I24" s="13">
        <v>118.9</v>
      </c>
      <c r="J24" s="13">
        <v>93</v>
      </c>
      <c r="K24" s="13">
        <v>78.099999999999994</v>
      </c>
      <c r="L24" s="21">
        <v>0</v>
      </c>
      <c r="M24" s="15">
        <v>64.5</v>
      </c>
      <c r="N24" s="16">
        <f t="shared" si="1"/>
        <v>692.2</v>
      </c>
      <c r="O24" s="17">
        <f t="shared" si="0"/>
        <v>57.683333333333337</v>
      </c>
      <c r="P24" s="36">
        <f t="shared" si="2"/>
        <v>242.4</v>
      </c>
      <c r="Q24" s="24">
        <f t="shared" si="3"/>
        <v>0</v>
      </c>
    </row>
    <row r="25" spans="1:17" x14ac:dyDescent="0.25">
      <c r="A25" s="11">
        <v>1954</v>
      </c>
      <c r="B25" s="21">
        <v>2.5</v>
      </c>
      <c r="C25" s="13">
        <v>33.200000000000003</v>
      </c>
      <c r="D25" s="13">
        <v>72.3</v>
      </c>
      <c r="E25" s="13">
        <v>65.3</v>
      </c>
      <c r="F25" s="22">
        <v>170.7</v>
      </c>
      <c r="G25" s="13">
        <v>58.6</v>
      </c>
      <c r="H25" s="13">
        <v>18.399999999999999</v>
      </c>
      <c r="I25" s="13">
        <v>30.8</v>
      </c>
      <c r="J25" s="13">
        <v>47.8</v>
      </c>
      <c r="K25" s="13">
        <v>14.3</v>
      </c>
      <c r="L25" s="13">
        <v>20.399999999999999</v>
      </c>
      <c r="M25" s="15">
        <v>14.2</v>
      </c>
      <c r="N25" s="16">
        <f t="shared" si="1"/>
        <v>548.5</v>
      </c>
      <c r="O25" s="17">
        <f t="shared" si="0"/>
        <v>45.708333333333336</v>
      </c>
      <c r="P25" s="23">
        <f t="shared" si="2"/>
        <v>170.7</v>
      </c>
      <c r="Q25" s="24">
        <f t="shared" si="3"/>
        <v>2.5</v>
      </c>
    </row>
    <row r="26" spans="1:17" x14ac:dyDescent="0.25">
      <c r="A26" s="11">
        <v>1955</v>
      </c>
      <c r="B26" s="13">
        <v>91.3</v>
      </c>
      <c r="C26" s="13">
        <v>67.400000000000006</v>
      </c>
      <c r="D26" s="13">
        <v>22.4</v>
      </c>
      <c r="E26" s="21">
        <v>18</v>
      </c>
      <c r="F26" s="13">
        <v>71.900000000000006</v>
      </c>
      <c r="G26" s="22">
        <v>135.5</v>
      </c>
      <c r="H26" s="13">
        <v>53.9</v>
      </c>
      <c r="I26" s="13">
        <v>126.1</v>
      </c>
      <c r="J26" s="13">
        <v>92.1</v>
      </c>
      <c r="K26" s="13">
        <v>40.9</v>
      </c>
      <c r="L26" s="13">
        <v>26.2</v>
      </c>
      <c r="M26" s="15">
        <v>72.400000000000006</v>
      </c>
      <c r="N26" s="16">
        <f t="shared" si="1"/>
        <v>818.1</v>
      </c>
      <c r="O26" s="17">
        <f t="shared" si="0"/>
        <v>68.174999999999997</v>
      </c>
      <c r="P26" s="23">
        <f t="shared" si="2"/>
        <v>135.5</v>
      </c>
      <c r="Q26" s="24">
        <f t="shared" si="3"/>
        <v>18</v>
      </c>
    </row>
    <row r="27" spans="1:17" x14ac:dyDescent="0.25">
      <c r="A27" s="11">
        <v>1956</v>
      </c>
      <c r="B27" s="13">
        <v>17.899999999999999</v>
      </c>
      <c r="C27" s="13">
        <v>4.3</v>
      </c>
      <c r="D27" s="31">
        <v>150.1</v>
      </c>
      <c r="E27" s="13">
        <v>78.3</v>
      </c>
      <c r="F27" s="13">
        <v>63.9</v>
      </c>
      <c r="G27" s="13">
        <v>68.3</v>
      </c>
      <c r="H27" s="13">
        <v>52.2</v>
      </c>
      <c r="I27" s="13">
        <v>48.4</v>
      </c>
      <c r="J27" s="22">
        <v>156.4</v>
      </c>
      <c r="K27" s="13">
        <v>30.7</v>
      </c>
      <c r="L27" s="13">
        <v>40.299999999999997</v>
      </c>
      <c r="M27" s="28">
        <v>0.2</v>
      </c>
      <c r="N27" s="16">
        <f t="shared" si="1"/>
        <v>711</v>
      </c>
      <c r="O27" s="17">
        <f t="shared" si="0"/>
        <v>59.25</v>
      </c>
      <c r="P27" s="23">
        <f t="shared" si="2"/>
        <v>156.4</v>
      </c>
      <c r="Q27" s="24">
        <f t="shared" si="3"/>
        <v>0.2</v>
      </c>
    </row>
    <row r="28" spans="1:17" x14ac:dyDescent="0.25">
      <c r="A28" s="11">
        <v>1957</v>
      </c>
      <c r="B28" s="21">
        <v>9</v>
      </c>
      <c r="C28" s="13">
        <v>19.8</v>
      </c>
      <c r="D28" s="13">
        <v>14.3</v>
      </c>
      <c r="E28" s="13">
        <v>95.7</v>
      </c>
      <c r="F28" s="13">
        <v>127.1</v>
      </c>
      <c r="G28" s="22">
        <v>137.30000000000001</v>
      </c>
      <c r="H28" s="13">
        <v>82.4</v>
      </c>
      <c r="I28" s="13">
        <v>85.7</v>
      </c>
      <c r="J28" s="13">
        <v>74.3</v>
      </c>
      <c r="K28" s="13">
        <v>107.5</v>
      </c>
      <c r="L28" s="13">
        <v>22.5</v>
      </c>
      <c r="M28" s="15">
        <v>30.6</v>
      </c>
      <c r="N28" s="16">
        <f t="shared" si="1"/>
        <v>806.2</v>
      </c>
      <c r="O28" s="17">
        <f t="shared" si="0"/>
        <v>67.183333333333337</v>
      </c>
      <c r="P28" s="23">
        <f t="shared" si="2"/>
        <v>137.30000000000001</v>
      </c>
      <c r="Q28" s="24">
        <f t="shared" si="3"/>
        <v>9</v>
      </c>
    </row>
    <row r="29" spans="1:17" x14ac:dyDescent="0.25">
      <c r="A29" s="11">
        <v>1958</v>
      </c>
      <c r="B29" s="13">
        <v>37.700000000000003</v>
      </c>
      <c r="C29" s="21">
        <v>0</v>
      </c>
      <c r="D29" s="13">
        <v>40.299999999999997</v>
      </c>
      <c r="E29" s="13">
        <v>30.3</v>
      </c>
      <c r="F29" s="13">
        <v>15.6</v>
      </c>
      <c r="G29" s="13">
        <v>26.3</v>
      </c>
      <c r="H29" s="13">
        <v>42.3</v>
      </c>
      <c r="I29" s="13">
        <v>32.6</v>
      </c>
      <c r="J29" s="13">
        <v>36.6</v>
      </c>
      <c r="K29" s="13">
        <v>43.5</v>
      </c>
      <c r="L29" s="13">
        <v>50.3</v>
      </c>
      <c r="M29" s="37">
        <v>107.5</v>
      </c>
      <c r="N29" s="16">
        <f t="shared" si="1"/>
        <v>463</v>
      </c>
      <c r="O29" s="17">
        <f t="shared" si="0"/>
        <v>38.583333333333336</v>
      </c>
      <c r="P29" s="23">
        <f t="shared" si="2"/>
        <v>107.5</v>
      </c>
      <c r="Q29" s="24">
        <f t="shared" si="3"/>
        <v>0</v>
      </c>
    </row>
    <row r="30" spans="1:17" x14ac:dyDescent="0.25">
      <c r="A30" s="11">
        <v>1959</v>
      </c>
      <c r="B30" s="21">
        <v>5.0999999999999996</v>
      </c>
      <c r="C30" s="13">
        <v>124.1</v>
      </c>
      <c r="D30" s="13">
        <v>117.7</v>
      </c>
      <c r="E30" s="13">
        <v>28.7</v>
      </c>
      <c r="F30" s="13">
        <v>35.700000000000003</v>
      </c>
      <c r="G30" s="13">
        <v>46</v>
      </c>
      <c r="H30" s="13">
        <v>23</v>
      </c>
      <c r="I30" s="22">
        <v>206.5</v>
      </c>
      <c r="J30" s="13">
        <v>136.5</v>
      </c>
      <c r="K30" s="13">
        <v>99.2</v>
      </c>
      <c r="L30" s="13">
        <v>19.7</v>
      </c>
      <c r="M30" s="15">
        <v>36.799999999999997</v>
      </c>
      <c r="N30" s="16">
        <f t="shared" si="1"/>
        <v>879</v>
      </c>
      <c r="O30" s="17">
        <f t="shared" si="0"/>
        <v>73.25</v>
      </c>
      <c r="P30" s="23">
        <f t="shared" si="2"/>
        <v>206.5</v>
      </c>
      <c r="Q30" s="24">
        <f t="shared" si="3"/>
        <v>5.0999999999999996</v>
      </c>
    </row>
    <row r="31" spans="1:17" x14ac:dyDescent="0.25">
      <c r="A31" s="11">
        <v>1960</v>
      </c>
      <c r="B31" s="13">
        <v>54.3</v>
      </c>
      <c r="C31" s="13">
        <v>44.5</v>
      </c>
      <c r="D31" s="13">
        <v>111.3</v>
      </c>
      <c r="E31" s="21">
        <v>17.3</v>
      </c>
      <c r="F31" s="13">
        <v>24.1</v>
      </c>
      <c r="G31" s="13">
        <v>178.8</v>
      </c>
      <c r="H31" s="31">
        <v>233.7</v>
      </c>
      <c r="I31" s="13">
        <v>36.799999999999997</v>
      </c>
      <c r="J31" s="13">
        <v>151.5</v>
      </c>
      <c r="K31" s="13">
        <v>98.7</v>
      </c>
      <c r="L31" s="13">
        <v>36.5</v>
      </c>
      <c r="M31" s="15">
        <v>38.700000000000003</v>
      </c>
      <c r="N31" s="16">
        <f t="shared" si="1"/>
        <v>1026.2</v>
      </c>
      <c r="O31" s="17">
        <f t="shared" si="0"/>
        <v>85.516666666666666</v>
      </c>
      <c r="P31" s="23">
        <f t="shared" si="2"/>
        <v>233.7</v>
      </c>
      <c r="Q31" s="24">
        <f t="shared" si="3"/>
        <v>17.3</v>
      </c>
    </row>
    <row r="32" spans="1:17" x14ac:dyDescent="0.25">
      <c r="A32" s="11">
        <v>1961</v>
      </c>
      <c r="B32" s="13">
        <v>15.7</v>
      </c>
      <c r="C32" s="21">
        <v>0</v>
      </c>
      <c r="D32" s="13">
        <v>14.6</v>
      </c>
      <c r="E32" s="13">
        <v>22</v>
      </c>
      <c r="F32" s="13">
        <v>82.3</v>
      </c>
      <c r="G32" s="13">
        <v>59.5</v>
      </c>
      <c r="H32" s="13">
        <v>29.6</v>
      </c>
      <c r="I32" s="13">
        <v>47.1</v>
      </c>
      <c r="J32" s="13">
        <v>88.6</v>
      </c>
      <c r="K32" s="13">
        <v>34.1</v>
      </c>
      <c r="L32" s="13">
        <v>65.900000000000006</v>
      </c>
      <c r="M32" s="15">
        <v>18.600000000000001</v>
      </c>
      <c r="N32" s="16">
        <f t="shared" si="1"/>
        <v>478</v>
      </c>
      <c r="O32" s="17">
        <f t="shared" si="0"/>
        <v>39.833333333333336</v>
      </c>
      <c r="P32" s="23">
        <f t="shared" si="2"/>
        <v>88.6</v>
      </c>
      <c r="Q32" s="24">
        <f t="shared" si="3"/>
        <v>0</v>
      </c>
    </row>
    <row r="33" spans="1:17" x14ac:dyDescent="0.25">
      <c r="A33" s="11">
        <v>1962</v>
      </c>
      <c r="B33" s="13">
        <v>64.099999999999994</v>
      </c>
      <c r="C33" s="13">
        <v>48.8</v>
      </c>
      <c r="D33" s="13">
        <v>77.400000000000006</v>
      </c>
      <c r="E33" s="13">
        <v>93</v>
      </c>
      <c r="F33" s="22">
        <v>132.5</v>
      </c>
      <c r="G33" s="13">
        <v>119</v>
      </c>
      <c r="H33" s="21">
        <v>14.6</v>
      </c>
      <c r="I33" s="13">
        <v>18.3</v>
      </c>
      <c r="J33" s="13">
        <v>114.9</v>
      </c>
      <c r="K33" s="13">
        <v>56.5</v>
      </c>
      <c r="L33" s="13">
        <v>146.1</v>
      </c>
      <c r="M33" s="15">
        <v>67.7</v>
      </c>
      <c r="N33" s="16">
        <f t="shared" si="1"/>
        <v>952.9</v>
      </c>
      <c r="O33" s="17">
        <f t="shared" si="0"/>
        <v>79.408333333333331</v>
      </c>
      <c r="P33" s="23">
        <f t="shared" si="2"/>
        <v>146.1</v>
      </c>
      <c r="Q33" s="24">
        <f t="shared" si="3"/>
        <v>14.6</v>
      </c>
    </row>
    <row r="34" spans="1:17" x14ac:dyDescent="0.25">
      <c r="A34" s="11">
        <v>1963</v>
      </c>
      <c r="B34" s="13">
        <v>63.4</v>
      </c>
      <c r="C34" s="13">
        <v>34.4</v>
      </c>
      <c r="D34" s="21">
        <v>7</v>
      </c>
      <c r="E34" s="13">
        <v>75.599999999999994</v>
      </c>
      <c r="F34" s="13">
        <v>88.9</v>
      </c>
      <c r="G34" s="13">
        <v>121.7</v>
      </c>
      <c r="H34" s="13">
        <v>99.7</v>
      </c>
      <c r="I34" s="31">
        <v>221.7</v>
      </c>
      <c r="J34" s="13">
        <v>112.5</v>
      </c>
      <c r="K34" s="13">
        <v>70.099999999999994</v>
      </c>
      <c r="L34" s="13">
        <v>70.599999999999994</v>
      </c>
      <c r="M34" s="15">
        <v>35.799999999999997</v>
      </c>
      <c r="N34" s="16">
        <f t="shared" si="1"/>
        <v>1001.3999999999999</v>
      </c>
      <c r="O34" s="17">
        <f t="shared" si="0"/>
        <v>83.449999999999989</v>
      </c>
      <c r="P34" s="23">
        <f t="shared" si="2"/>
        <v>221.7</v>
      </c>
      <c r="Q34" s="24">
        <f t="shared" si="3"/>
        <v>7</v>
      </c>
    </row>
    <row r="35" spans="1:17" x14ac:dyDescent="0.25">
      <c r="A35" s="11">
        <v>1964</v>
      </c>
      <c r="B35" s="21">
        <v>1.8</v>
      </c>
      <c r="C35" s="13">
        <v>83.7</v>
      </c>
      <c r="D35" s="13">
        <v>62.2</v>
      </c>
      <c r="E35" s="13">
        <v>70.599999999999994</v>
      </c>
      <c r="F35" s="22">
        <v>145.9</v>
      </c>
      <c r="G35" s="13">
        <v>67.2</v>
      </c>
      <c r="H35" s="13">
        <v>55.5</v>
      </c>
      <c r="I35" s="13">
        <v>44.6</v>
      </c>
      <c r="J35" s="13">
        <v>44.5</v>
      </c>
      <c r="K35" s="13">
        <v>7.1</v>
      </c>
      <c r="L35" s="13">
        <v>87.7</v>
      </c>
      <c r="M35" s="15">
        <v>41.8</v>
      </c>
      <c r="N35" s="16">
        <f t="shared" si="1"/>
        <v>712.6</v>
      </c>
      <c r="O35" s="17">
        <f t="shared" si="0"/>
        <v>59.383333333333333</v>
      </c>
      <c r="P35" s="23">
        <f t="shared" si="2"/>
        <v>145.9</v>
      </c>
      <c r="Q35" s="24">
        <f t="shared" si="3"/>
        <v>1.8</v>
      </c>
    </row>
    <row r="36" spans="1:17" x14ac:dyDescent="0.25">
      <c r="A36" s="11">
        <v>1965</v>
      </c>
      <c r="B36" s="13">
        <v>21</v>
      </c>
      <c r="C36" s="13">
        <v>24.3</v>
      </c>
      <c r="D36" s="13">
        <v>51.6</v>
      </c>
      <c r="E36" s="21">
        <v>13.6</v>
      </c>
      <c r="F36" s="13">
        <v>92.6</v>
      </c>
      <c r="G36" s="13">
        <v>25.4</v>
      </c>
      <c r="H36" s="13">
        <v>36.799999999999997</v>
      </c>
      <c r="I36" s="13">
        <v>80.900000000000006</v>
      </c>
      <c r="J36" s="13">
        <v>114.5</v>
      </c>
      <c r="K36" s="22">
        <v>173.9</v>
      </c>
      <c r="L36" s="13">
        <v>33.9</v>
      </c>
      <c r="M36" s="15">
        <v>27.4</v>
      </c>
      <c r="N36" s="16">
        <f t="shared" si="1"/>
        <v>695.9</v>
      </c>
      <c r="O36" s="17">
        <f t="shared" si="0"/>
        <v>57.991666666666667</v>
      </c>
      <c r="P36" s="23">
        <f t="shared" si="2"/>
        <v>173.9</v>
      </c>
      <c r="Q36" s="24">
        <f t="shared" si="3"/>
        <v>13.6</v>
      </c>
    </row>
    <row r="37" spans="1:17" x14ac:dyDescent="0.25">
      <c r="A37" s="11">
        <v>1966</v>
      </c>
      <c r="B37" s="13">
        <v>18.899999999999999</v>
      </c>
      <c r="C37" s="13">
        <v>62.6</v>
      </c>
      <c r="D37" s="13">
        <v>12.2</v>
      </c>
      <c r="E37" s="13">
        <v>59.4</v>
      </c>
      <c r="F37" s="22">
        <v>125.9</v>
      </c>
      <c r="G37" s="13">
        <v>43</v>
      </c>
      <c r="H37" s="13">
        <v>80.2</v>
      </c>
      <c r="I37" s="13">
        <v>46.1</v>
      </c>
      <c r="J37" s="13">
        <v>42.8</v>
      </c>
      <c r="K37" s="13">
        <v>61.2</v>
      </c>
      <c r="L37" s="13">
        <v>22.7</v>
      </c>
      <c r="M37" s="28">
        <v>0</v>
      </c>
      <c r="N37" s="16">
        <f t="shared" si="1"/>
        <v>575.00000000000011</v>
      </c>
      <c r="O37" s="17">
        <f t="shared" si="0"/>
        <v>47.916666666666679</v>
      </c>
      <c r="P37" s="23">
        <f t="shared" si="2"/>
        <v>125.9</v>
      </c>
      <c r="Q37" s="24">
        <f t="shared" si="3"/>
        <v>0</v>
      </c>
    </row>
    <row r="38" spans="1:17" x14ac:dyDescent="0.25">
      <c r="A38" s="11">
        <v>1967</v>
      </c>
      <c r="B38" s="13">
        <v>21.7</v>
      </c>
      <c r="C38" s="13">
        <v>39.299999999999997</v>
      </c>
      <c r="D38" s="13">
        <v>37.799999999999997</v>
      </c>
      <c r="E38" s="13">
        <v>67.2</v>
      </c>
      <c r="F38" s="13">
        <v>28.2</v>
      </c>
      <c r="G38" s="13">
        <v>45.8</v>
      </c>
      <c r="H38" s="13">
        <v>32.799999999999997</v>
      </c>
      <c r="I38" s="13">
        <v>63</v>
      </c>
      <c r="J38" s="22">
        <v>104</v>
      </c>
      <c r="K38" s="13">
        <v>49.4</v>
      </c>
      <c r="L38" s="13">
        <v>90.4</v>
      </c>
      <c r="M38" s="28">
        <v>5.8</v>
      </c>
      <c r="N38" s="16">
        <f t="shared" si="1"/>
        <v>585.4</v>
      </c>
      <c r="O38" s="17">
        <f t="shared" ref="O38:O69" si="4">AVERAGE(B38:M38)</f>
        <v>48.783333333333331</v>
      </c>
      <c r="P38" s="23">
        <f t="shared" si="2"/>
        <v>104</v>
      </c>
      <c r="Q38" s="24">
        <f t="shared" si="3"/>
        <v>5.8</v>
      </c>
    </row>
    <row r="39" spans="1:17" x14ac:dyDescent="0.25">
      <c r="A39" s="11">
        <v>1968</v>
      </c>
      <c r="B39" s="21">
        <v>0.3</v>
      </c>
      <c r="C39" s="13">
        <v>58.6</v>
      </c>
      <c r="D39" s="13">
        <v>44.9</v>
      </c>
      <c r="E39" s="13">
        <v>47</v>
      </c>
      <c r="F39" s="13">
        <v>76</v>
      </c>
      <c r="G39" s="13">
        <v>79</v>
      </c>
      <c r="H39" s="13">
        <v>26.9</v>
      </c>
      <c r="I39" s="22">
        <v>133.9</v>
      </c>
      <c r="J39" s="13">
        <v>39</v>
      </c>
      <c r="K39" s="13">
        <v>53</v>
      </c>
      <c r="L39" s="13">
        <v>104.8</v>
      </c>
      <c r="M39" s="15">
        <v>13.8</v>
      </c>
      <c r="N39" s="16">
        <f t="shared" si="1"/>
        <v>677.19999999999993</v>
      </c>
      <c r="O39" s="17">
        <f t="shared" si="4"/>
        <v>56.43333333333333</v>
      </c>
      <c r="P39" s="23">
        <f t="shared" si="2"/>
        <v>133.9</v>
      </c>
      <c r="Q39" s="24">
        <f t="shared" si="3"/>
        <v>0.3</v>
      </c>
    </row>
    <row r="40" spans="1:17" x14ac:dyDescent="0.25">
      <c r="A40" s="11">
        <v>1969</v>
      </c>
      <c r="B40" s="13">
        <v>22.6</v>
      </c>
      <c r="C40" s="13">
        <v>38.299999999999997</v>
      </c>
      <c r="D40" s="13">
        <v>87.3</v>
      </c>
      <c r="E40" s="22">
        <v>136.80000000000001</v>
      </c>
      <c r="F40" s="13">
        <v>24.5</v>
      </c>
      <c r="G40" s="13">
        <v>96.9</v>
      </c>
      <c r="H40" s="13">
        <v>93.7</v>
      </c>
      <c r="I40" s="13">
        <v>111.2</v>
      </c>
      <c r="J40" s="13">
        <v>88</v>
      </c>
      <c r="K40" s="13">
        <v>62.2</v>
      </c>
      <c r="L40" s="13">
        <v>47.5</v>
      </c>
      <c r="M40" s="28">
        <v>16.2</v>
      </c>
      <c r="N40" s="16">
        <f t="shared" si="1"/>
        <v>825.2</v>
      </c>
      <c r="O40" s="17">
        <f t="shared" si="4"/>
        <v>68.766666666666666</v>
      </c>
      <c r="P40" s="23">
        <f t="shared" si="2"/>
        <v>136.80000000000001</v>
      </c>
      <c r="Q40" s="24">
        <f t="shared" si="3"/>
        <v>16.2</v>
      </c>
    </row>
    <row r="41" spans="1:17" x14ac:dyDescent="0.25">
      <c r="A41" s="11">
        <v>1970</v>
      </c>
      <c r="B41" s="13">
        <v>54.1</v>
      </c>
      <c r="C41" s="21">
        <v>0</v>
      </c>
      <c r="D41" s="13">
        <v>30.9</v>
      </c>
      <c r="E41" s="13">
        <v>22.2</v>
      </c>
      <c r="F41" s="13">
        <v>94.2</v>
      </c>
      <c r="G41" s="22">
        <v>105.5</v>
      </c>
      <c r="H41" s="13">
        <v>32.700000000000003</v>
      </c>
      <c r="I41" s="13">
        <v>38.799999999999997</v>
      </c>
      <c r="J41" s="13">
        <v>45.1</v>
      </c>
      <c r="K41" s="13">
        <v>77.599999999999994</v>
      </c>
      <c r="L41" s="13">
        <v>35.5</v>
      </c>
      <c r="M41" s="15">
        <v>56.1</v>
      </c>
      <c r="N41" s="16">
        <f t="shared" si="1"/>
        <v>592.70000000000005</v>
      </c>
      <c r="O41" s="17">
        <f t="shared" si="4"/>
        <v>49.391666666666673</v>
      </c>
      <c r="P41" s="23">
        <f t="shared" si="2"/>
        <v>105.5</v>
      </c>
      <c r="Q41" s="24">
        <f t="shared" si="3"/>
        <v>0</v>
      </c>
    </row>
    <row r="42" spans="1:17" x14ac:dyDescent="0.25">
      <c r="A42" s="11">
        <v>1971</v>
      </c>
      <c r="B42" s="13">
        <v>32.5</v>
      </c>
      <c r="C42" s="21">
        <v>11.3</v>
      </c>
      <c r="D42" s="13">
        <v>48.2</v>
      </c>
      <c r="E42" s="13">
        <v>100.2</v>
      </c>
      <c r="F42" s="22">
        <v>136</v>
      </c>
      <c r="G42" s="13">
        <v>51.4</v>
      </c>
      <c r="H42" s="13">
        <v>54.5</v>
      </c>
      <c r="I42" s="13">
        <v>15.9</v>
      </c>
      <c r="J42" s="13">
        <v>124.7</v>
      </c>
      <c r="K42" s="13">
        <v>51.1</v>
      </c>
      <c r="L42" s="13">
        <v>35.5</v>
      </c>
      <c r="M42" s="15">
        <v>117.2</v>
      </c>
      <c r="N42" s="16">
        <f t="shared" si="1"/>
        <v>778.5</v>
      </c>
      <c r="O42" s="17">
        <f t="shared" si="4"/>
        <v>64.875</v>
      </c>
      <c r="P42" s="23">
        <f t="shared" si="2"/>
        <v>136</v>
      </c>
      <c r="Q42" s="24">
        <f t="shared" si="3"/>
        <v>11.3</v>
      </c>
    </row>
    <row r="43" spans="1:17" x14ac:dyDescent="0.25">
      <c r="A43" s="11">
        <v>1972</v>
      </c>
      <c r="B43" s="13">
        <v>45</v>
      </c>
      <c r="C43" s="13">
        <v>99.2</v>
      </c>
      <c r="D43" s="13">
        <v>44</v>
      </c>
      <c r="E43" s="13">
        <v>81.900000000000006</v>
      </c>
      <c r="F43" s="13">
        <v>118.2</v>
      </c>
      <c r="G43" s="13">
        <v>116</v>
      </c>
      <c r="H43" s="13">
        <v>91.4</v>
      </c>
      <c r="I43" s="13">
        <v>70.2</v>
      </c>
      <c r="J43" s="22">
        <v>176.5</v>
      </c>
      <c r="K43" s="13">
        <v>36.299999999999997</v>
      </c>
      <c r="L43" s="13">
        <v>82.8</v>
      </c>
      <c r="M43" s="28">
        <v>29.7</v>
      </c>
      <c r="N43" s="16">
        <f t="shared" si="1"/>
        <v>991.2</v>
      </c>
      <c r="O43" s="17">
        <f t="shared" si="4"/>
        <v>82.600000000000009</v>
      </c>
      <c r="P43" s="23">
        <f t="shared" si="2"/>
        <v>176.5</v>
      </c>
      <c r="Q43" s="24">
        <f t="shared" si="3"/>
        <v>29.7</v>
      </c>
    </row>
    <row r="44" spans="1:17" x14ac:dyDescent="0.25">
      <c r="A44" s="11">
        <v>1973</v>
      </c>
      <c r="B44" s="13">
        <v>16.8</v>
      </c>
      <c r="C44" s="21">
        <v>3.3</v>
      </c>
      <c r="D44" s="13">
        <v>20</v>
      </c>
      <c r="E44" s="13">
        <v>49.5</v>
      </c>
      <c r="F44" s="13">
        <v>35.6</v>
      </c>
      <c r="G44" s="13">
        <v>38.200000000000003</v>
      </c>
      <c r="H44" s="13">
        <v>13.3</v>
      </c>
      <c r="I44" s="13">
        <v>98.3</v>
      </c>
      <c r="J44" s="13">
        <v>14.7</v>
      </c>
      <c r="K44" s="13">
        <v>13.9</v>
      </c>
      <c r="L44" s="13">
        <v>15.9</v>
      </c>
      <c r="M44" s="37">
        <v>143.80000000000001</v>
      </c>
      <c r="N44" s="16">
        <f t="shared" si="1"/>
        <v>463.29999999999995</v>
      </c>
      <c r="O44" s="17">
        <f t="shared" si="4"/>
        <v>38.608333333333327</v>
      </c>
      <c r="P44" s="23">
        <f t="shared" si="2"/>
        <v>143.80000000000001</v>
      </c>
      <c r="Q44" s="24">
        <f t="shared" si="3"/>
        <v>3.3</v>
      </c>
    </row>
    <row r="45" spans="1:17" x14ac:dyDescent="0.25">
      <c r="A45" s="11">
        <v>1974</v>
      </c>
      <c r="B45" s="13">
        <v>16.2</v>
      </c>
      <c r="C45" s="13">
        <v>47.8</v>
      </c>
      <c r="D45" s="13">
        <v>102.2</v>
      </c>
      <c r="E45" s="13">
        <v>82.6</v>
      </c>
      <c r="F45" s="13">
        <v>99.9</v>
      </c>
      <c r="G45" s="22">
        <v>116.4</v>
      </c>
      <c r="H45" s="13">
        <v>37</v>
      </c>
      <c r="I45" s="13">
        <v>28.5</v>
      </c>
      <c r="J45" s="13">
        <v>57.3</v>
      </c>
      <c r="K45" s="13">
        <v>81.400000000000006</v>
      </c>
      <c r="L45" s="13">
        <v>18.899999999999999</v>
      </c>
      <c r="M45" s="28">
        <v>0.7</v>
      </c>
      <c r="N45" s="16">
        <f t="shared" ref="N45:N76" si="5">SUM(B45:M45)</f>
        <v>688.9</v>
      </c>
      <c r="O45" s="17">
        <f t="shared" si="4"/>
        <v>57.408333333333331</v>
      </c>
      <c r="P45" s="23">
        <f t="shared" ref="P45:P76" si="6">MAX(B45:M45)</f>
        <v>116.4</v>
      </c>
      <c r="Q45" s="24">
        <f t="shared" ref="Q45:Q76" si="7">MIN(B45:M45)</f>
        <v>0.7</v>
      </c>
    </row>
    <row r="46" spans="1:17" x14ac:dyDescent="0.25">
      <c r="A46" s="38">
        <v>1975</v>
      </c>
      <c r="B46" s="29">
        <v>23.7</v>
      </c>
      <c r="C46" s="29">
        <v>22.9</v>
      </c>
      <c r="D46" s="29">
        <v>63</v>
      </c>
      <c r="E46" s="29">
        <v>30.4</v>
      </c>
      <c r="F46" s="29">
        <v>146.6</v>
      </c>
      <c r="G46" s="29">
        <v>134.19999999999999</v>
      </c>
      <c r="H46" s="29">
        <v>81.2</v>
      </c>
      <c r="I46" s="23">
        <v>183</v>
      </c>
      <c r="J46" s="29">
        <v>90.4</v>
      </c>
      <c r="K46" s="29">
        <v>18.7</v>
      </c>
      <c r="L46" s="39">
        <v>1.9</v>
      </c>
      <c r="M46" s="40">
        <v>29.2</v>
      </c>
      <c r="N46" s="41">
        <f t="shared" si="5"/>
        <v>825.2</v>
      </c>
      <c r="O46" s="17">
        <f t="shared" si="4"/>
        <v>68.766666666666666</v>
      </c>
      <c r="P46" s="23">
        <f t="shared" si="6"/>
        <v>183</v>
      </c>
      <c r="Q46" s="24">
        <f t="shared" si="7"/>
        <v>1.9</v>
      </c>
    </row>
    <row r="47" spans="1:17" x14ac:dyDescent="0.25">
      <c r="A47" s="38">
        <v>1976</v>
      </c>
      <c r="B47" s="39">
        <v>6</v>
      </c>
      <c r="C47" s="29">
        <v>25.5</v>
      </c>
      <c r="D47" s="29">
        <v>17.899999999999999</v>
      </c>
      <c r="E47" s="29">
        <v>95</v>
      </c>
      <c r="F47" s="29">
        <v>79.5</v>
      </c>
      <c r="G47" s="29">
        <v>52.8</v>
      </c>
      <c r="H47" s="29">
        <v>88.8</v>
      </c>
      <c r="I47" s="23">
        <v>106.4</v>
      </c>
      <c r="J47" s="29">
        <v>61.9</v>
      </c>
      <c r="K47" s="29">
        <v>68.099999999999994</v>
      </c>
      <c r="L47" s="29">
        <v>10.9</v>
      </c>
      <c r="M47" s="40">
        <v>62.2</v>
      </c>
      <c r="N47" s="41">
        <f t="shared" si="5"/>
        <v>675</v>
      </c>
      <c r="O47" s="17">
        <f t="shared" si="4"/>
        <v>56.25</v>
      </c>
      <c r="P47" s="23">
        <f t="shared" si="6"/>
        <v>106.4</v>
      </c>
      <c r="Q47" s="24">
        <f t="shared" si="7"/>
        <v>6</v>
      </c>
    </row>
    <row r="48" spans="1:17" x14ac:dyDescent="0.25">
      <c r="A48" s="38">
        <v>1977</v>
      </c>
      <c r="B48" s="29">
        <v>51.6</v>
      </c>
      <c r="C48" s="39">
        <v>13.6</v>
      </c>
      <c r="D48" s="29">
        <v>27.6</v>
      </c>
      <c r="E48" s="29">
        <v>65.400000000000006</v>
      </c>
      <c r="F48" s="23">
        <v>206.9</v>
      </c>
      <c r="G48" s="29">
        <v>105</v>
      </c>
      <c r="H48" s="29">
        <v>145.4</v>
      </c>
      <c r="I48" s="29">
        <v>81.900000000000006</v>
      </c>
      <c r="J48" s="29">
        <v>55.1</v>
      </c>
      <c r="K48" s="29">
        <v>80.599999999999994</v>
      </c>
      <c r="L48" s="29">
        <v>25.6</v>
      </c>
      <c r="M48" s="40">
        <v>44.6</v>
      </c>
      <c r="N48" s="41">
        <f t="shared" si="5"/>
        <v>903.30000000000007</v>
      </c>
      <c r="O48" s="17">
        <f t="shared" si="4"/>
        <v>75.275000000000006</v>
      </c>
      <c r="P48" s="23">
        <f t="shared" si="6"/>
        <v>206.9</v>
      </c>
      <c r="Q48" s="24">
        <f t="shared" si="7"/>
        <v>13.6</v>
      </c>
    </row>
    <row r="49" spans="1:17" x14ac:dyDescent="0.25">
      <c r="A49" s="38">
        <v>1978</v>
      </c>
      <c r="B49" s="42">
        <v>23.3</v>
      </c>
      <c r="C49" s="29">
        <v>37.299999999999997</v>
      </c>
      <c r="D49" s="29">
        <v>49.9</v>
      </c>
      <c r="E49" s="29">
        <v>73.5</v>
      </c>
      <c r="F49" s="29">
        <v>52.8</v>
      </c>
      <c r="G49" s="29">
        <v>78.400000000000006</v>
      </c>
      <c r="H49" s="29">
        <v>40.9</v>
      </c>
      <c r="I49" s="23">
        <v>88.8</v>
      </c>
      <c r="J49" s="29">
        <v>60.1</v>
      </c>
      <c r="K49" s="29">
        <v>26.4</v>
      </c>
      <c r="L49" s="39">
        <v>0</v>
      </c>
      <c r="M49" s="40">
        <v>34.700000000000003</v>
      </c>
      <c r="N49" s="41">
        <f t="shared" si="5"/>
        <v>566.10000000000014</v>
      </c>
      <c r="O49" s="17">
        <f t="shared" si="4"/>
        <v>47.175000000000011</v>
      </c>
      <c r="P49" s="36">
        <f t="shared" si="6"/>
        <v>88.8</v>
      </c>
      <c r="Q49" s="24">
        <f t="shared" si="7"/>
        <v>0</v>
      </c>
    </row>
    <row r="50" spans="1:17" x14ac:dyDescent="0.25">
      <c r="A50" s="38">
        <v>1979</v>
      </c>
      <c r="B50" s="43">
        <v>150.4</v>
      </c>
      <c r="C50" s="29">
        <v>19.8</v>
      </c>
      <c r="D50" s="29">
        <v>65.099999999999994</v>
      </c>
      <c r="E50" s="29">
        <v>38.1</v>
      </c>
      <c r="F50" s="29">
        <v>37.700000000000003</v>
      </c>
      <c r="G50" s="29">
        <v>100.8</v>
      </c>
      <c r="H50" s="29">
        <v>61.1</v>
      </c>
      <c r="I50" s="29">
        <v>110.6</v>
      </c>
      <c r="J50" s="29">
        <v>53.7</v>
      </c>
      <c r="K50" s="29">
        <v>132.6</v>
      </c>
      <c r="L50" s="39">
        <v>4.9000000000000004</v>
      </c>
      <c r="M50" s="40">
        <v>16.7</v>
      </c>
      <c r="N50" s="41">
        <f t="shared" si="5"/>
        <v>791.50000000000011</v>
      </c>
      <c r="O50" s="17">
        <f t="shared" si="4"/>
        <v>65.958333333333343</v>
      </c>
      <c r="P50" s="23">
        <f t="shared" si="6"/>
        <v>150.4</v>
      </c>
      <c r="Q50" s="24">
        <f t="shared" si="7"/>
        <v>4.9000000000000004</v>
      </c>
    </row>
    <row r="51" spans="1:17" x14ac:dyDescent="0.25">
      <c r="A51" s="38">
        <v>1980</v>
      </c>
      <c r="B51" s="29">
        <v>29.7</v>
      </c>
      <c r="C51" s="29">
        <v>35.200000000000003</v>
      </c>
      <c r="D51" s="29">
        <v>27.7</v>
      </c>
      <c r="E51" s="29">
        <v>34.1</v>
      </c>
      <c r="F51" s="23">
        <v>82.1</v>
      </c>
      <c r="G51" s="29">
        <v>73.8</v>
      </c>
      <c r="H51" s="29">
        <v>37.1</v>
      </c>
      <c r="I51" s="29">
        <v>16.399999999999999</v>
      </c>
      <c r="J51" s="29">
        <v>44.7</v>
      </c>
      <c r="K51" s="29">
        <v>21.5</v>
      </c>
      <c r="L51" s="29">
        <v>61.3</v>
      </c>
      <c r="M51" s="44">
        <v>15.1</v>
      </c>
      <c r="N51" s="41">
        <f t="shared" si="5"/>
        <v>478.70000000000005</v>
      </c>
      <c r="O51" s="17">
        <f t="shared" si="4"/>
        <v>39.891666666666673</v>
      </c>
      <c r="P51" s="23">
        <f t="shared" si="6"/>
        <v>82.1</v>
      </c>
      <c r="Q51" s="24">
        <f t="shared" si="7"/>
        <v>15.1</v>
      </c>
    </row>
    <row r="52" spans="1:17" x14ac:dyDescent="0.25">
      <c r="A52" s="38">
        <v>1981</v>
      </c>
      <c r="B52" s="29">
        <v>25.2</v>
      </c>
      <c r="C52" s="29">
        <v>53.6</v>
      </c>
      <c r="D52" s="29">
        <v>48.8</v>
      </c>
      <c r="E52" s="29">
        <v>67.599999999999994</v>
      </c>
      <c r="F52" s="29">
        <v>47.5</v>
      </c>
      <c r="G52" s="23">
        <v>138.1</v>
      </c>
      <c r="H52" s="29">
        <v>68.400000000000006</v>
      </c>
      <c r="I52" s="29">
        <v>29.5</v>
      </c>
      <c r="J52" s="29">
        <v>77.900000000000006</v>
      </c>
      <c r="K52" s="29">
        <v>18</v>
      </c>
      <c r="L52" s="39">
        <v>0</v>
      </c>
      <c r="M52" s="40">
        <v>53.7</v>
      </c>
      <c r="N52" s="41">
        <f t="shared" si="5"/>
        <v>628.29999999999995</v>
      </c>
      <c r="O52" s="17">
        <f t="shared" si="4"/>
        <v>52.358333333333327</v>
      </c>
      <c r="P52" s="23">
        <f t="shared" si="6"/>
        <v>138.1</v>
      </c>
      <c r="Q52" s="24">
        <f t="shared" si="7"/>
        <v>0</v>
      </c>
    </row>
    <row r="53" spans="1:17" x14ac:dyDescent="0.25">
      <c r="A53" s="38">
        <v>1982</v>
      </c>
      <c r="B53" s="29">
        <v>74</v>
      </c>
      <c r="C53" s="29">
        <v>99.6</v>
      </c>
      <c r="D53" s="29">
        <v>92.8</v>
      </c>
      <c r="E53" s="29">
        <v>67</v>
      </c>
      <c r="F53" s="29">
        <v>35</v>
      </c>
      <c r="G53" s="29">
        <v>84.8</v>
      </c>
      <c r="H53" s="29">
        <v>58.3</v>
      </c>
      <c r="I53" s="29">
        <v>162.9</v>
      </c>
      <c r="J53" s="29">
        <v>72.3</v>
      </c>
      <c r="K53" s="29">
        <v>33.5</v>
      </c>
      <c r="L53" s="23">
        <v>113.8</v>
      </c>
      <c r="M53" s="44">
        <v>8.1</v>
      </c>
      <c r="N53" s="41">
        <f t="shared" si="5"/>
        <v>902.09999999999991</v>
      </c>
      <c r="O53" s="17">
        <f t="shared" si="4"/>
        <v>75.174999999999997</v>
      </c>
      <c r="P53" s="23">
        <f t="shared" si="6"/>
        <v>162.9</v>
      </c>
      <c r="Q53" s="24">
        <f t="shared" si="7"/>
        <v>8.1</v>
      </c>
    </row>
    <row r="54" spans="1:17" x14ac:dyDescent="0.25">
      <c r="A54" s="38">
        <v>1983</v>
      </c>
      <c r="B54" s="39">
        <v>0</v>
      </c>
      <c r="C54" s="29">
        <v>42.1</v>
      </c>
      <c r="D54" s="29">
        <v>0.4</v>
      </c>
      <c r="E54" s="29">
        <v>26.4</v>
      </c>
      <c r="F54" s="29">
        <v>18.8</v>
      </c>
      <c r="G54" s="29">
        <v>89.2</v>
      </c>
      <c r="H54" s="29">
        <v>1.2</v>
      </c>
      <c r="I54" s="23">
        <v>177.9</v>
      </c>
      <c r="J54" s="29">
        <v>5</v>
      </c>
      <c r="K54" s="29">
        <v>53.7</v>
      </c>
      <c r="L54" s="29">
        <v>114.4</v>
      </c>
      <c r="M54" s="40">
        <v>20.5</v>
      </c>
      <c r="N54" s="41">
        <f t="shared" si="5"/>
        <v>549.6</v>
      </c>
      <c r="O54" s="17">
        <f t="shared" si="4"/>
        <v>45.800000000000004</v>
      </c>
      <c r="P54" s="23">
        <f t="shared" si="6"/>
        <v>177.9</v>
      </c>
      <c r="Q54" s="24">
        <f t="shared" si="7"/>
        <v>0</v>
      </c>
    </row>
    <row r="55" spans="1:17" x14ac:dyDescent="0.25">
      <c r="A55" s="38">
        <v>1984</v>
      </c>
      <c r="B55" s="39">
        <v>1.1000000000000001</v>
      </c>
      <c r="C55" s="29">
        <v>17.8</v>
      </c>
      <c r="D55" s="29">
        <v>65.3</v>
      </c>
      <c r="E55" s="29">
        <v>24.6</v>
      </c>
      <c r="F55" s="43">
        <v>207.9</v>
      </c>
      <c r="G55" s="29">
        <v>56.1</v>
      </c>
      <c r="H55" s="29">
        <v>48.5</v>
      </c>
      <c r="I55" s="29">
        <v>99.2</v>
      </c>
      <c r="J55" s="29">
        <v>57</v>
      </c>
      <c r="K55" s="29">
        <v>23.9</v>
      </c>
      <c r="L55" s="29">
        <v>91.1</v>
      </c>
      <c r="M55" s="40">
        <v>28.4</v>
      </c>
      <c r="N55" s="41">
        <f t="shared" si="5"/>
        <v>720.90000000000009</v>
      </c>
      <c r="O55" s="17">
        <f t="shared" si="4"/>
        <v>60.07500000000001</v>
      </c>
      <c r="P55" s="23">
        <f t="shared" si="6"/>
        <v>207.9</v>
      </c>
      <c r="Q55" s="24">
        <f t="shared" si="7"/>
        <v>1.1000000000000001</v>
      </c>
    </row>
    <row r="56" spans="1:17" x14ac:dyDescent="0.25">
      <c r="A56" s="38">
        <v>1985</v>
      </c>
      <c r="B56" s="29">
        <v>11.4</v>
      </c>
      <c r="C56" s="39">
        <v>3.5</v>
      </c>
      <c r="D56" s="29">
        <v>29.3</v>
      </c>
      <c r="E56" s="29">
        <v>27.7</v>
      </c>
      <c r="F56" s="23">
        <v>113.7</v>
      </c>
      <c r="G56" s="29">
        <v>113.3</v>
      </c>
      <c r="H56" s="29">
        <v>46.9</v>
      </c>
      <c r="I56" s="29">
        <v>50.1</v>
      </c>
      <c r="J56" s="29">
        <v>16.7</v>
      </c>
      <c r="K56" s="29">
        <v>23.5</v>
      </c>
      <c r="L56" s="29">
        <v>54.3</v>
      </c>
      <c r="M56" s="40">
        <v>18.7</v>
      </c>
      <c r="N56" s="41">
        <f t="shared" si="5"/>
        <v>509.1</v>
      </c>
      <c r="O56" s="17">
        <f t="shared" si="4"/>
        <v>42.425000000000004</v>
      </c>
      <c r="P56" s="23">
        <f t="shared" si="6"/>
        <v>113.7</v>
      </c>
      <c r="Q56" s="24">
        <f t="shared" si="7"/>
        <v>3.5</v>
      </c>
    </row>
    <row r="57" spans="1:17" x14ac:dyDescent="0.25">
      <c r="A57" s="38">
        <v>1986</v>
      </c>
      <c r="B57" s="29">
        <v>31.6</v>
      </c>
      <c r="C57" s="29">
        <v>16.8</v>
      </c>
      <c r="D57" s="29">
        <v>11.5</v>
      </c>
      <c r="E57" s="23">
        <v>77.3</v>
      </c>
      <c r="F57" s="29">
        <v>47.6</v>
      </c>
      <c r="G57" s="29">
        <v>11.1</v>
      </c>
      <c r="H57" s="29">
        <v>50.4</v>
      </c>
      <c r="I57" s="29">
        <v>50.4</v>
      </c>
      <c r="J57" s="29">
        <v>66.8</v>
      </c>
      <c r="K57" s="29">
        <v>67.2</v>
      </c>
      <c r="L57" s="39">
        <v>10</v>
      </c>
      <c r="M57" s="40">
        <v>19.3</v>
      </c>
      <c r="N57" s="41">
        <f t="shared" si="5"/>
        <v>460</v>
      </c>
      <c r="O57" s="17">
        <f t="shared" si="4"/>
        <v>38.333333333333336</v>
      </c>
      <c r="P57" s="23">
        <f t="shared" si="6"/>
        <v>77.3</v>
      </c>
      <c r="Q57" s="24">
        <f t="shared" si="7"/>
        <v>10</v>
      </c>
    </row>
    <row r="58" spans="1:17" x14ac:dyDescent="0.25">
      <c r="A58" s="38">
        <v>1987</v>
      </c>
      <c r="B58" s="29">
        <v>37.299999999999997</v>
      </c>
      <c r="C58" s="29">
        <v>45.1</v>
      </c>
      <c r="D58" s="29">
        <v>21.7</v>
      </c>
      <c r="E58" s="29">
        <v>58.4</v>
      </c>
      <c r="F58" s="29">
        <v>62.5</v>
      </c>
      <c r="G58" s="39">
        <v>17.3</v>
      </c>
      <c r="H58" s="29">
        <v>152.4</v>
      </c>
      <c r="I58" s="29">
        <v>58.8</v>
      </c>
      <c r="J58" s="29">
        <v>45.1</v>
      </c>
      <c r="K58" s="43">
        <v>177.8</v>
      </c>
      <c r="L58" s="29">
        <v>25.2</v>
      </c>
      <c r="M58" s="40">
        <v>44.9</v>
      </c>
      <c r="N58" s="41">
        <f t="shared" si="5"/>
        <v>746.50000000000011</v>
      </c>
      <c r="O58" s="17">
        <f t="shared" si="4"/>
        <v>62.208333333333343</v>
      </c>
      <c r="P58" s="23">
        <f t="shared" si="6"/>
        <v>177.8</v>
      </c>
      <c r="Q58" s="24">
        <f t="shared" si="7"/>
        <v>17.3</v>
      </c>
    </row>
    <row r="59" spans="1:17" x14ac:dyDescent="0.25">
      <c r="A59" s="38">
        <v>1988</v>
      </c>
      <c r="B59" s="29">
        <v>66.8</v>
      </c>
      <c r="C59" s="39">
        <v>0.4</v>
      </c>
      <c r="D59" s="29">
        <v>5.3</v>
      </c>
      <c r="E59" s="29">
        <v>50.3</v>
      </c>
      <c r="F59" s="23">
        <v>190.4</v>
      </c>
      <c r="G59" s="29">
        <v>47.4</v>
      </c>
      <c r="H59" s="29">
        <v>8.9</v>
      </c>
      <c r="I59" s="29">
        <v>25.8</v>
      </c>
      <c r="J59" s="29">
        <v>98</v>
      </c>
      <c r="K59" s="29">
        <v>34.6</v>
      </c>
      <c r="L59" s="29">
        <v>55.4</v>
      </c>
      <c r="M59" s="40">
        <v>2.7</v>
      </c>
      <c r="N59" s="41">
        <f t="shared" si="5"/>
        <v>586</v>
      </c>
      <c r="O59" s="17">
        <f t="shared" si="4"/>
        <v>48.833333333333336</v>
      </c>
      <c r="P59" s="23">
        <f t="shared" si="6"/>
        <v>190.4</v>
      </c>
      <c r="Q59" s="24">
        <f t="shared" si="7"/>
        <v>0.4</v>
      </c>
    </row>
    <row r="60" spans="1:17" x14ac:dyDescent="0.25">
      <c r="A60" s="38">
        <v>1989</v>
      </c>
      <c r="B60" s="39">
        <v>5.2</v>
      </c>
      <c r="C60" s="29">
        <v>20.6</v>
      </c>
      <c r="D60" s="29">
        <v>11.4</v>
      </c>
      <c r="E60" s="29">
        <v>59.8</v>
      </c>
      <c r="F60" s="29">
        <v>63.6</v>
      </c>
      <c r="G60" s="23">
        <v>103.9</v>
      </c>
      <c r="H60" s="29">
        <v>30.8</v>
      </c>
      <c r="I60" s="29">
        <v>102.4</v>
      </c>
      <c r="J60" s="29">
        <v>78.900000000000006</v>
      </c>
      <c r="K60" s="29">
        <v>27.8</v>
      </c>
      <c r="L60" s="29">
        <v>65</v>
      </c>
      <c r="M60" s="40">
        <v>24.8</v>
      </c>
      <c r="N60" s="41">
        <f t="shared" si="5"/>
        <v>594.20000000000005</v>
      </c>
      <c r="O60" s="17">
        <f t="shared" si="4"/>
        <v>49.516666666666673</v>
      </c>
      <c r="P60" s="23">
        <f t="shared" si="6"/>
        <v>103.9</v>
      </c>
      <c r="Q60" s="24">
        <f t="shared" si="7"/>
        <v>5.2</v>
      </c>
    </row>
    <row r="61" spans="1:17" x14ac:dyDescent="0.25">
      <c r="A61" s="38">
        <v>1990</v>
      </c>
      <c r="B61" s="29">
        <v>17.2</v>
      </c>
      <c r="C61" s="39">
        <v>0.8</v>
      </c>
      <c r="D61" s="29">
        <v>69.099999999999994</v>
      </c>
      <c r="E61" s="29">
        <v>22.3</v>
      </c>
      <c r="F61" s="29">
        <v>78.3</v>
      </c>
      <c r="G61" s="29">
        <v>58.4</v>
      </c>
      <c r="H61" s="29">
        <v>29.5</v>
      </c>
      <c r="I61" s="29">
        <v>104.1</v>
      </c>
      <c r="J61" s="23">
        <v>110.9</v>
      </c>
      <c r="K61" s="29">
        <v>95.8</v>
      </c>
      <c r="L61" s="29">
        <v>39.1</v>
      </c>
      <c r="M61" s="40">
        <v>21.8</v>
      </c>
      <c r="N61" s="41">
        <f t="shared" si="5"/>
        <v>647.29999999999995</v>
      </c>
      <c r="O61" s="17">
        <f t="shared" si="4"/>
        <v>53.941666666666663</v>
      </c>
      <c r="P61" s="23">
        <f t="shared" si="6"/>
        <v>110.9</v>
      </c>
      <c r="Q61" s="24">
        <f t="shared" si="7"/>
        <v>0.8</v>
      </c>
    </row>
    <row r="62" spans="1:17" x14ac:dyDescent="0.25">
      <c r="A62" s="38">
        <v>1991</v>
      </c>
      <c r="B62" s="29">
        <v>13.2</v>
      </c>
      <c r="C62" s="29">
        <v>27.7</v>
      </c>
      <c r="D62" s="29">
        <v>83.4</v>
      </c>
      <c r="E62" s="29">
        <v>36</v>
      </c>
      <c r="F62" s="29">
        <v>105.1</v>
      </c>
      <c r="G62" s="29">
        <v>13.1</v>
      </c>
      <c r="H62" s="39">
        <v>9.3000000000000007</v>
      </c>
      <c r="I62" s="29">
        <v>66.2</v>
      </c>
      <c r="J62" s="23">
        <v>176.2</v>
      </c>
      <c r="K62" s="29">
        <v>37.4</v>
      </c>
      <c r="L62" s="29">
        <v>42.4</v>
      </c>
      <c r="M62" s="40">
        <v>106.4</v>
      </c>
      <c r="N62" s="41">
        <f t="shared" si="5"/>
        <v>716.4</v>
      </c>
      <c r="O62" s="17">
        <f t="shared" si="4"/>
        <v>59.699999999999996</v>
      </c>
      <c r="P62" s="23">
        <f t="shared" si="6"/>
        <v>176.2</v>
      </c>
      <c r="Q62" s="24">
        <f t="shared" si="7"/>
        <v>9.3000000000000007</v>
      </c>
    </row>
    <row r="63" spans="1:17" x14ac:dyDescent="0.25">
      <c r="A63" s="38">
        <v>1992</v>
      </c>
      <c r="B63" s="29">
        <v>57.6</v>
      </c>
      <c r="C63" s="39">
        <v>10</v>
      </c>
      <c r="D63" s="29">
        <v>41.2</v>
      </c>
      <c r="E63" s="29">
        <v>22.8</v>
      </c>
      <c r="F63" s="29">
        <v>168.4</v>
      </c>
      <c r="G63" s="29">
        <v>156.9</v>
      </c>
      <c r="H63" s="45">
        <v>172.4</v>
      </c>
      <c r="I63" s="29">
        <v>74.599999999999994</v>
      </c>
      <c r="J63" s="29">
        <v>119</v>
      </c>
      <c r="K63" s="29">
        <v>69.5</v>
      </c>
      <c r="L63" s="29">
        <v>34.299999999999997</v>
      </c>
      <c r="M63" s="40">
        <v>39.5</v>
      </c>
      <c r="N63" s="41">
        <f t="shared" si="5"/>
        <v>966.19999999999993</v>
      </c>
      <c r="O63" s="17">
        <f t="shared" si="4"/>
        <v>80.516666666666666</v>
      </c>
      <c r="P63" s="23">
        <f t="shared" si="6"/>
        <v>172.4</v>
      </c>
      <c r="Q63" s="24">
        <f t="shared" si="7"/>
        <v>10</v>
      </c>
    </row>
    <row r="64" spans="1:17" x14ac:dyDescent="0.25">
      <c r="A64" s="38">
        <v>1993</v>
      </c>
      <c r="B64" s="39">
        <v>0.7</v>
      </c>
      <c r="C64" s="29">
        <v>31.6</v>
      </c>
      <c r="D64" s="29">
        <v>80.400000000000006</v>
      </c>
      <c r="E64" s="29">
        <v>94.4</v>
      </c>
      <c r="F64" s="29">
        <v>44.9</v>
      </c>
      <c r="G64" s="29">
        <v>59.9</v>
      </c>
      <c r="H64" s="29">
        <v>36.1</v>
      </c>
      <c r="I64" s="29">
        <v>52.2</v>
      </c>
      <c r="J64" s="29">
        <v>102.7</v>
      </c>
      <c r="K64" s="23">
        <v>116</v>
      </c>
      <c r="L64" s="29">
        <v>33.9</v>
      </c>
      <c r="M64" s="40">
        <v>1.5</v>
      </c>
      <c r="N64" s="41">
        <f t="shared" si="5"/>
        <v>654.30000000000007</v>
      </c>
      <c r="O64" s="17">
        <f t="shared" si="4"/>
        <v>54.525000000000006</v>
      </c>
      <c r="P64" s="23">
        <f t="shared" si="6"/>
        <v>116</v>
      </c>
      <c r="Q64" s="24">
        <f t="shared" si="7"/>
        <v>0.7</v>
      </c>
    </row>
    <row r="65" spans="1:17" x14ac:dyDescent="0.25">
      <c r="A65" s="38">
        <v>1994</v>
      </c>
      <c r="B65" s="29">
        <v>50.4</v>
      </c>
      <c r="C65" s="29">
        <v>54.3</v>
      </c>
      <c r="D65" s="39">
        <v>2.5</v>
      </c>
      <c r="E65" s="29">
        <v>38.5</v>
      </c>
      <c r="F65" s="29">
        <v>36.1</v>
      </c>
      <c r="G65" s="29">
        <v>33.1</v>
      </c>
      <c r="H65" s="29">
        <v>64.5</v>
      </c>
      <c r="I65" s="29">
        <v>11.3</v>
      </c>
      <c r="J65" s="29">
        <v>115.4</v>
      </c>
      <c r="K65" s="23">
        <v>143.69999999999999</v>
      </c>
      <c r="L65" s="29">
        <v>57.7</v>
      </c>
      <c r="M65" s="40">
        <v>5.3</v>
      </c>
      <c r="N65" s="41">
        <f t="shared" si="5"/>
        <v>612.79999999999995</v>
      </c>
      <c r="O65" s="17">
        <f t="shared" si="4"/>
        <v>51.066666666666663</v>
      </c>
      <c r="P65" s="23">
        <f t="shared" si="6"/>
        <v>143.69999999999999</v>
      </c>
      <c r="Q65" s="24">
        <f t="shared" si="7"/>
        <v>2.5</v>
      </c>
    </row>
    <row r="66" spans="1:17" x14ac:dyDescent="0.25">
      <c r="A66" s="38">
        <v>1995</v>
      </c>
      <c r="B66" s="29">
        <v>27.6</v>
      </c>
      <c r="C66" s="29">
        <v>6.4</v>
      </c>
      <c r="D66" s="39">
        <v>1.2</v>
      </c>
      <c r="E66" s="29">
        <v>46</v>
      </c>
      <c r="F66" s="29">
        <v>68.3</v>
      </c>
      <c r="G66" s="29">
        <v>104.1</v>
      </c>
      <c r="H66" s="29">
        <v>39.700000000000003</v>
      </c>
      <c r="I66" s="29">
        <v>167.4</v>
      </c>
      <c r="J66" s="29">
        <v>75.7</v>
      </c>
      <c r="K66" s="29">
        <v>18.5</v>
      </c>
      <c r="L66" s="29">
        <v>44.1</v>
      </c>
      <c r="M66" s="40">
        <v>93.1</v>
      </c>
      <c r="N66" s="41">
        <f t="shared" si="5"/>
        <v>692.10000000000014</v>
      </c>
      <c r="O66" s="17">
        <f t="shared" si="4"/>
        <v>57.675000000000011</v>
      </c>
      <c r="P66" s="23">
        <f t="shared" si="6"/>
        <v>167.4</v>
      </c>
      <c r="Q66" s="24">
        <f t="shared" si="7"/>
        <v>1.2</v>
      </c>
    </row>
    <row r="67" spans="1:17" x14ac:dyDescent="0.25">
      <c r="A67" s="38">
        <v>1996</v>
      </c>
      <c r="B67" s="29">
        <v>142.9</v>
      </c>
      <c r="C67" s="39">
        <v>5.7</v>
      </c>
      <c r="D67" s="29">
        <v>41.5</v>
      </c>
      <c r="E67" s="29">
        <v>76.900000000000006</v>
      </c>
      <c r="F67" s="29">
        <v>93.2</v>
      </c>
      <c r="G67" s="29">
        <v>145.1</v>
      </c>
      <c r="H67" s="29">
        <v>110.1</v>
      </c>
      <c r="I67" s="29">
        <v>106.7</v>
      </c>
      <c r="J67" s="29">
        <v>103.3</v>
      </c>
      <c r="K67" s="29">
        <v>114.1</v>
      </c>
      <c r="L67" s="43">
        <v>191.2</v>
      </c>
      <c r="M67" s="46">
        <v>145.19999999999999</v>
      </c>
      <c r="N67" s="47">
        <f t="shared" si="5"/>
        <v>1275.9000000000001</v>
      </c>
      <c r="O67" s="17">
        <f t="shared" si="4"/>
        <v>106.325</v>
      </c>
      <c r="P67" s="23">
        <f t="shared" si="6"/>
        <v>191.2</v>
      </c>
      <c r="Q67" s="24">
        <f t="shared" si="7"/>
        <v>5.7</v>
      </c>
    </row>
    <row r="68" spans="1:17" x14ac:dyDescent="0.25">
      <c r="A68" s="38">
        <v>1997</v>
      </c>
      <c r="B68" s="29">
        <v>101.7</v>
      </c>
      <c r="C68" s="29">
        <v>2</v>
      </c>
      <c r="D68" s="39">
        <v>0.8</v>
      </c>
      <c r="E68" s="29">
        <v>37.200000000000003</v>
      </c>
      <c r="F68" s="29">
        <v>62.8</v>
      </c>
      <c r="G68" s="23">
        <v>113.8</v>
      </c>
      <c r="H68" s="29">
        <v>48</v>
      </c>
      <c r="I68" s="29">
        <v>98.5</v>
      </c>
      <c r="J68" s="29">
        <v>82.3</v>
      </c>
      <c r="K68" s="29">
        <v>29</v>
      </c>
      <c r="L68" s="29">
        <v>63.2</v>
      </c>
      <c r="M68" s="40">
        <v>108.9</v>
      </c>
      <c r="N68" s="41">
        <f t="shared" si="5"/>
        <v>748.2</v>
      </c>
      <c r="O68" s="17">
        <f t="shared" si="4"/>
        <v>62.35</v>
      </c>
      <c r="P68" s="23">
        <f t="shared" si="6"/>
        <v>113.8</v>
      </c>
      <c r="Q68" s="24">
        <f t="shared" si="7"/>
        <v>0.8</v>
      </c>
    </row>
    <row r="69" spans="1:17" x14ac:dyDescent="0.25">
      <c r="A69" s="38">
        <v>1998</v>
      </c>
      <c r="B69" s="29">
        <v>21.5</v>
      </c>
      <c r="C69" s="29">
        <v>6.5</v>
      </c>
      <c r="D69" s="39">
        <v>2.7</v>
      </c>
      <c r="E69" s="29">
        <v>53.7</v>
      </c>
      <c r="F69" s="29">
        <v>64</v>
      </c>
      <c r="G69" s="29">
        <v>101.7</v>
      </c>
      <c r="H69" s="29">
        <v>7.1</v>
      </c>
      <c r="I69" s="23">
        <v>101.9</v>
      </c>
      <c r="J69" s="29">
        <v>39.799999999999997</v>
      </c>
      <c r="K69" s="29">
        <v>45.7</v>
      </c>
      <c r="L69" s="29">
        <v>16.2</v>
      </c>
      <c r="M69" s="40">
        <v>39.9</v>
      </c>
      <c r="N69" s="41">
        <f t="shared" si="5"/>
        <v>500.7</v>
      </c>
      <c r="O69" s="17">
        <f t="shared" si="4"/>
        <v>41.725000000000001</v>
      </c>
      <c r="P69" s="23">
        <f t="shared" si="6"/>
        <v>101.9</v>
      </c>
      <c r="Q69" s="24">
        <f t="shared" si="7"/>
        <v>2.7</v>
      </c>
    </row>
    <row r="70" spans="1:17" x14ac:dyDescent="0.25">
      <c r="A70" s="38">
        <v>1999</v>
      </c>
      <c r="B70" s="29">
        <v>85.1</v>
      </c>
      <c r="C70" s="39">
        <v>0</v>
      </c>
      <c r="D70" s="29">
        <v>8.4</v>
      </c>
      <c r="E70" s="29">
        <v>59.1</v>
      </c>
      <c r="F70" s="29">
        <v>64.099999999999994</v>
      </c>
      <c r="G70" s="29">
        <v>18.7</v>
      </c>
      <c r="H70" s="29">
        <v>54.6</v>
      </c>
      <c r="I70" s="29">
        <v>36.5</v>
      </c>
      <c r="J70" s="23">
        <v>134.19999999999999</v>
      </c>
      <c r="K70" s="29">
        <v>77.2</v>
      </c>
      <c r="L70" s="29">
        <v>66.7</v>
      </c>
      <c r="M70" s="40">
        <v>4.5999999999999996</v>
      </c>
      <c r="N70" s="41">
        <f t="shared" si="5"/>
        <v>609.20000000000005</v>
      </c>
      <c r="O70" s="17">
        <f t="shared" ref="O70:O96" si="8">AVERAGE(B70:M70)</f>
        <v>50.766666666666673</v>
      </c>
      <c r="P70" s="23">
        <f t="shared" si="6"/>
        <v>134.19999999999999</v>
      </c>
      <c r="Q70" s="24">
        <f t="shared" si="7"/>
        <v>0</v>
      </c>
    </row>
    <row r="71" spans="1:17" x14ac:dyDescent="0.25">
      <c r="A71" s="38">
        <v>2000</v>
      </c>
      <c r="B71" s="29">
        <v>3.8</v>
      </c>
      <c r="C71" s="39">
        <v>0</v>
      </c>
      <c r="D71" s="29">
        <v>24.2</v>
      </c>
      <c r="E71" s="29">
        <v>71.599999999999994</v>
      </c>
      <c r="F71" s="29">
        <v>84.5</v>
      </c>
      <c r="G71" s="29">
        <v>49</v>
      </c>
      <c r="H71" s="29">
        <v>10.9</v>
      </c>
      <c r="I71" s="29">
        <v>22.7</v>
      </c>
      <c r="J71" s="29">
        <v>65.900000000000006</v>
      </c>
      <c r="K71" s="29">
        <v>33.4</v>
      </c>
      <c r="L71" s="29">
        <v>33.200000000000003</v>
      </c>
      <c r="M71" s="48">
        <v>85.2</v>
      </c>
      <c r="N71" s="41">
        <f t="shared" si="5"/>
        <v>484.4</v>
      </c>
      <c r="O71" s="17">
        <f t="shared" si="8"/>
        <v>40.366666666666667</v>
      </c>
      <c r="P71" s="23">
        <f t="shared" si="6"/>
        <v>85.2</v>
      </c>
      <c r="Q71" s="24">
        <f t="shared" si="7"/>
        <v>0</v>
      </c>
    </row>
    <row r="72" spans="1:17" x14ac:dyDescent="0.25">
      <c r="A72" s="38">
        <v>2001</v>
      </c>
      <c r="B72" s="29">
        <v>60.8</v>
      </c>
      <c r="C72" s="29">
        <v>10.9</v>
      </c>
      <c r="D72" s="29">
        <v>61.1</v>
      </c>
      <c r="E72" s="29">
        <v>24.8</v>
      </c>
      <c r="F72" s="29">
        <v>48</v>
      </c>
      <c r="G72" s="39">
        <v>9.1999999999999993</v>
      </c>
      <c r="H72" s="29">
        <v>41.9</v>
      </c>
      <c r="I72" s="29">
        <v>87.3</v>
      </c>
      <c r="J72" s="29">
        <v>51.8</v>
      </c>
      <c r="K72" s="23">
        <v>88.8</v>
      </c>
      <c r="L72" s="29">
        <v>34.9</v>
      </c>
      <c r="M72" s="40">
        <v>29.5</v>
      </c>
      <c r="N72" s="41">
        <f t="shared" si="5"/>
        <v>549</v>
      </c>
      <c r="O72" s="17">
        <f t="shared" si="8"/>
        <v>45.75</v>
      </c>
      <c r="P72" s="23">
        <f t="shared" si="6"/>
        <v>88.8</v>
      </c>
      <c r="Q72" s="24">
        <f t="shared" si="7"/>
        <v>9.1999999999999993</v>
      </c>
    </row>
    <row r="73" spans="1:17" x14ac:dyDescent="0.25">
      <c r="A73" s="38">
        <v>2002</v>
      </c>
      <c r="B73" s="29">
        <v>17.8</v>
      </c>
      <c r="C73" s="39">
        <v>12</v>
      </c>
      <c r="D73" s="29">
        <v>15.4</v>
      </c>
      <c r="E73" s="23">
        <v>86.8</v>
      </c>
      <c r="F73" s="29">
        <v>85.9</v>
      </c>
      <c r="G73" s="29">
        <v>82.3</v>
      </c>
      <c r="H73" s="29">
        <v>68.900000000000006</v>
      </c>
      <c r="I73" s="29">
        <v>67.7</v>
      </c>
      <c r="J73" s="29">
        <v>35.4</v>
      </c>
      <c r="K73" s="29">
        <v>73.5</v>
      </c>
      <c r="L73" s="29">
        <v>59.4</v>
      </c>
      <c r="M73" s="40">
        <v>37.4</v>
      </c>
      <c r="N73" s="41">
        <f t="shared" si="5"/>
        <v>642.5</v>
      </c>
      <c r="O73" s="17">
        <f t="shared" si="8"/>
        <v>53.541666666666664</v>
      </c>
      <c r="P73" s="23">
        <f t="shared" si="6"/>
        <v>86.8</v>
      </c>
      <c r="Q73" s="24">
        <f t="shared" si="7"/>
        <v>12</v>
      </c>
    </row>
    <row r="74" spans="1:17" x14ac:dyDescent="0.25">
      <c r="A74" s="38">
        <v>2003</v>
      </c>
      <c r="B74" s="29">
        <v>24.4</v>
      </c>
      <c r="C74" s="29">
        <v>75.099999999999994</v>
      </c>
      <c r="D74" s="39">
        <v>11.5</v>
      </c>
      <c r="E74" s="29">
        <v>19.8</v>
      </c>
      <c r="F74" s="29">
        <v>66.2</v>
      </c>
      <c r="G74" s="29">
        <v>41.5</v>
      </c>
      <c r="H74" s="29">
        <v>21.8</v>
      </c>
      <c r="I74" s="29">
        <v>45.1</v>
      </c>
      <c r="J74" s="23">
        <v>144.5</v>
      </c>
      <c r="K74" s="29">
        <v>124.7</v>
      </c>
      <c r="L74" s="29">
        <v>56.9</v>
      </c>
      <c r="M74" s="40">
        <v>72.5</v>
      </c>
      <c r="N74" s="41">
        <f t="shared" si="5"/>
        <v>704</v>
      </c>
      <c r="O74" s="17">
        <f t="shared" si="8"/>
        <v>58.666666666666664</v>
      </c>
      <c r="P74" s="23">
        <f t="shared" si="6"/>
        <v>144.5</v>
      </c>
      <c r="Q74" s="24">
        <f t="shared" si="7"/>
        <v>11.5</v>
      </c>
    </row>
    <row r="75" spans="1:17" x14ac:dyDescent="0.25">
      <c r="A75" s="49">
        <v>2004</v>
      </c>
      <c r="B75" s="50">
        <v>3.1</v>
      </c>
      <c r="C75" s="50">
        <v>58.4</v>
      </c>
      <c r="D75" s="50">
        <v>55.7</v>
      </c>
      <c r="E75" s="51">
        <v>111.2</v>
      </c>
      <c r="F75" s="50">
        <v>55.7</v>
      </c>
      <c r="G75" s="50">
        <v>78.900000000000006</v>
      </c>
      <c r="H75" s="50">
        <v>88.7</v>
      </c>
      <c r="I75" s="50">
        <v>61.1</v>
      </c>
      <c r="J75" s="50">
        <v>67</v>
      </c>
      <c r="K75" s="50">
        <v>23.1</v>
      </c>
      <c r="L75" s="52">
        <v>2.6</v>
      </c>
      <c r="M75" s="53">
        <v>28.5</v>
      </c>
      <c r="N75" s="41">
        <f t="shared" si="5"/>
        <v>634</v>
      </c>
      <c r="O75" s="17">
        <f t="shared" si="8"/>
        <v>52.833333333333336</v>
      </c>
      <c r="P75" s="23">
        <f t="shared" si="6"/>
        <v>111.2</v>
      </c>
      <c r="Q75" s="24">
        <f t="shared" si="7"/>
        <v>2.6</v>
      </c>
    </row>
    <row r="76" spans="1:17" x14ac:dyDescent="0.25">
      <c r="A76" s="38">
        <v>2005</v>
      </c>
      <c r="B76" s="39">
        <v>0</v>
      </c>
      <c r="C76" s="29">
        <v>16.8</v>
      </c>
      <c r="D76" s="29">
        <v>24.7</v>
      </c>
      <c r="E76" s="29">
        <v>7.3</v>
      </c>
      <c r="F76" s="29">
        <v>41.6</v>
      </c>
      <c r="G76" s="29">
        <v>32.5</v>
      </c>
      <c r="H76" s="29">
        <v>76.5</v>
      </c>
      <c r="I76" s="29">
        <v>64.7</v>
      </c>
      <c r="J76" s="23">
        <v>149.9</v>
      </c>
      <c r="K76" s="29">
        <v>116.4</v>
      </c>
      <c r="L76" s="29">
        <v>32.6</v>
      </c>
      <c r="M76" s="29">
        <v>19.3</v>
      </c>
      <c r="N76" s="41">
        <f t="shared" si="5"/>
        <v>582.29999999999995</v>
      </c>
      <c r="O76" s="17">
        <f t="shared" si="8"/>
        <v>48.524999999999999</v>
      </c>
      <c r="P76" s="23">
        <f t="shared" si="6"/>
        <v>149.9</v>
      </c>
      <c r="Q76" s="24">
        <f t="shared" si="7"/>
        <v>0</v>
      </c>
    </row>
    <row r="77" spans="1:17" x14ac:dyDescent="0.25">
      <c r="A77" s="38">
        <v>2006</v>
      </c>
      <c r="B77" s="23">
        <v>98.4</v>
      </c>
      <c r="C77" s="39">
        <v>4.7</v>
      </c>
      <c r="D77" s="29">
        <v>12.8</v>
      </c>
      <c r="E77" s="29">
        <v>39.1</v>
      </c>
      <c r="F77" s="29">
        <v>32.799999999999997</v>
      </c>
      <c r="G77" s="29">
        <v>19.3</v>
      </c>
      <c r="H77" s="29">
        <v>90.1</v>
      </c>
      <c r="I77" s="29">
        <v>41.2</v>
      </c>
      <c r="J77" s="29">
        <v>69.400000000000006</v>
      </c>
      <c r="K77" s="29">
        <v>37.1</v>
      </c>
      <c r="L77" s="29">
        <v>10.4</v>
      </c>
      <c r="M77" s="29">
        <v>19.7</v>
      </c>
      <c r="N77" s="41">
        <f t="shared" ref="N77:N94" si="9">SUM(B77:M77)</f>
        <v>475.00000000000006</v>
      </c>
      <c r="O77" s="17">
        <f t="shared" si="8"/>
        <v>39.583333333333336</v>
      </c>
      <c r="P77" s="23">
        <f t="shared" ref="P77:P94" si="10">MAX(B77:M77)</f>
        <v>98.4</v>
      </c>
      <c r="Q77" s="24">
        <f t="shared" ref="Q77:Q94" si="11">MIN(B77:M77)</f>
        <v>4.7</v>
      </c>
    </row>
    <row r="78" spans="1:17" x14ac:dyDescent="0.25">
      <c r="A78" s="38">
        <v>2007</v>
      </c>
      <c r="B78" s="29">
        <v>14.3</v>
      </c>
      <c r="C78" s="29">
        <v>19.899999999999999</v>
      </c>
      <c r="D78" s="29">
        <v>39.6</v>
      </c>
      <c r="E78" s="23">
        <v>85.6</v>
      </c>
      <c r="F78" s="29">
        <v>69.3</v>
      </c>
      <c r="G78" s="29">
        <v>24.9</v>
      </c>
      <c r="H78" s="29">
        <v>7.4</v>
      </c>
      <c r="I78" s="29">
        <v>33.799999999999997</v>
      </c>
      <c r="J78" s="29">
        <v>9.6</v>
      </c>
      <c r="K78" s="29">
        <v>73.599999999999994</v>
      </c>
      <c r="L78" s="29">
        <v>12.9</v>
      </c>
      <c r="M78" s="39">
        <v>0.8</v>
      </c>
      <c r="N78" s="54">
        <f t="shared" si="9"/>
        <v>391.7</v>
      </c>
      <c r="O78" s="17">
        <f t="shared" si="8"/>
        <v>32.641666666666666</v>
      </c>
      <c r="P78" s="23">
        <f t="shared" si="10"/>
        <v>85.6</v>
      </c>
      <c r="Q78" s="24">
        <f t="shared" si="11"/>
        <v>0.8</v>
      </c>
    </row>
    <row r="79" spans="1:17" x14ac:dyDescent="0.25">
      <c r="A79" s="38">
        <v>2008</v>
      </c>
      <c r="B79" s="29">
        <v>26.5</v>
      </c>
      <c r="C79" s="39">
        <v>17.399999999999999</v>
      </c>
      <c r="D79" s="29">
        <v>47.5</v>
      </c>
      <c r="E79" s="29">
        <v>68.400000000000006</v>
      </c>
      <c r="F79" s="23">
        <v>149.80000000000001</v>
      </c>
      <c r="G79" s="29">
        <v>113.1</v>
      </c>
      <c r="H79" s="29">
        <v>52.5</v>
      </c>
      <c r="I79" s="29">
        <v>40</v>
      </c>
      <c r="J79" s="29">
        <v>84.2</v>
      </c>
      <c r="K79" s="29">
        <v>133.30000000000001</v>
      </c>
      <c r="L79" s="29">
        <v>38.4</v>
      </c>
      <c r="M79" s="29">
        <v>36</v>
      </c>
      <c r="N79" s="41">
        <f t="shared" si="9"/>
        <v>807.1</v>
      </c>
      <c r="O79" s="17">
        <f t="shared" si="8"/>
        <v>67.25833333333334</v>
      </c>
      <c r="P79" s="23">
        <f t="shared" si="10"/>
        <v>149.80000000000001</v>
      </c>
      <c r="Q79" s="24">
        <f t="shared" si="11"/>
        <v>17.399999999999999</v>
      </c>
    </row>
    <row r="80" spans="1:17" x14ac:dyDescent="0.25">
      <c r="A80" s="38">
        <v>2009</v>
      </c>
      <c r="B80" s="29">
        <v>48.6</v>
      </c>
      <c r="C80" s="29">
        <v>31.4</v>
      </c>
      <c r="D80" s="29">
        <v>68.8</v>
      </c>
      <c r="E80" s="23">
        <v>85.7</v>
      </c>
      <c r="F80" s="29">
        <v>25.8</v>
      </c>
      <c r="G80" s="29">
        <v>79</v>
      </c>
      <c r="H80" s="29">
        <v>40.1</v>
      </c>
      <c r="I80" s="29">
        <v>85.2</v>
      </c>
      <c r="J80" s="29">
        <v>28.9</v>
      </c>
      <c r="K80" s="29">
        <v>68</v>
      </c>
      <c r="L80" s="39">
        <v>7</v>
      </c>
      <c r="M80" s="29">
        <v>57</v>
      </c>
      <c r="N80" s="41">
        <f t="shared" si="9"/>
        <v>625.5</v>
      </c>
      <c r="O80" s="17">
        <f t="shared" si="8"/>
        <v>52.125</v>
      </c>
      <c r="P80" s="23">
        <f t="shared" si="10"/>
        <v>85.7</v>
      </c>
      <c r="Q80" s="24">
        <f t="shared" si="11"/>
        <v>7</v>
      </c>
    </row>
    <row r="81" spans="1:17" x14ac:dyDescent="0.25">
      <c r="A81" s="38">
        <v>2010</v>
      </c>
      <c r="B81" s="29">
        <v>40</v>
      </c>
      <c r="C81" s="29">
        <v>55.8</v>
      </c>
      <c r="D81" s="29">
        <v>70.2</v>
      </c>
      <c r="E81" s="29">
        <v>34.5</v>
      </c>
      <c r="F81" s="29">
        <v>91.9</v>
      </c>
      <c r="G81" s="29">
        <v>118.9</v>
      </c>
      <c r="H81" s="29">
        <v>33.6</v>
      </c>
      <c r="I81" s="29">
        <v>136.4</v>
      </c>
      <c r="J81" s="23">
        <v>167.4</v>
      </c>
      <c r="K81" s="29">
        <v>103.3</v>
      </c>
      <c r="L81" s="39">
        <v>23</v>
      </c>
      <c r="M81" s="29">
        <v>35.299999999999997</v>
      </c>
      <c r="N81" s="41">
        <f t="shared" si="9"/>
        <v>910.29999999999984</v>
      </c>
      <c r="O81" s="17">
        <f t="shared" si="8"/>
        <v>75.85833333333332</v>
      </c>
      <c r="P81" s="23">
        <f t="shared" si="10"/>
        <v>167.4</v>
      </c>
      <c r="Q81" s="24">
        <f t="shared" si="11"/>
        <v>23</v>
      </c>
    </row>
    <row r="82" spans="1:17" x14ac:dyDescent="0.25">
      <c r="A82" s="11">
        <v>2011</v>
      </c>
      <c r="B82" s="29">
        <v>33.9</v>
      </c>
      <c r="C82" s="29">
        <v>3.7</v>
      </c>
      <c r="D82" s="42">
        <v>122.8</v>
      </c>
      <c r="E82" s="29">
        <v>40.799999999999997</v>
      </c>
      <c r="F82" s="29">
        <v>67.599999999999994</v>
      </c>
      <c r="G82" s="29">
        <v>110.9</v>
      </c>
      <c r="H82" s="29">
        <v>87.8</v>
      </c>
      <c r="I82" s="29">
        <v>22.9</v>
      </c>
      <c r="J82" s="29">
        <v>12.1</v>
      </c>
      <c r="K82" s="29">
        <v>39.200000000000003</v>
      </c>
      <c r="L82" s="23">
        <v>162.1</v>
      </c>
      <c r="M82" s="39">
        <v>0</v>
      </c>
      <c r="N82" s="41">
        <f t="shared" si="9"/>
        <v>703.8</v>
      </c>
      <c r="O82" s="17">
        <f t="shared" si="8"/>
        <v>58.65</v>
      </c>
      <c r="P82" s="23">
        <f t="shared" si="10"/>
        <v>162.1</v>
      </c>
      <c r="Q82" s="24">
        <f t="shared" si="11"/>
        <v>0</v>
      </c>
    </row>
    <row r="83" spans="1:17" x14ac:dyDescent="0.25">
      <c r="A83" s="11">
        <v>2012</v>
      </c>
      <c r="B83" s="29">
        <v>8.1</v>
      </c>
      <c r="C83" s="29">
        <v>7.3</v>
      </c>
      <c r="D83" s="29">
        <v>49.2</v>
      </c>
      <c r="E83" s="29">
        <v>94.2</v>
      </c>
      <c r="F83" s="29">
        <v>132.30000000000001</v>
      </c>
      <c r="G83" s="29">
        <v>32.5</v>
      </c>
      <c r="H83" s="29">
        <v>6.1</v>
      </c>
      <c r="I83" s="29">
        <v>78.400000000000006</v>
      </c>
      <c r="J83" s="23">
        <v>134.5</v>
      </c>
      <c r="K83" s="29">
        <v>95.1</v>
      </c>
      <c r="L83" s="29">
        <v>24.6</v>
      </c>
      <c r="M83" s="39">
        <v>0.4</v>
      </c>
      <c r="N83" s="41">
        <f t="shared" si="9"/>
        <v>662.7</v>
      </c>
      <c r="O83" s="17">
        <f t="shared" si="8"/>
        <v>55.225000000000001</v>
      </c>
      <c r="P83" s="23">
        <f t="shared" si="10"/>
        <v>134.5</v>
      </c>
      <c r="Q83" s="24">
        <f t="shared" si="11"/>
        <v>0.4</v>
      </c>
    </row>
    <row r="84" spans="1:17" x14ac:dyDescent="0.25">
      <c r="A84" s="11">
        <v>2013</v>
      </c>
      <c r="B84" s="29">
        <v>32.700000000000003</v>
      </c>
      <c r="C84" s="39">
        <v>7.8</v>
      </c>
      <c r="D84" s="29">
        <v>95.1</v>
      </c>
      <c r="E84" s="29">
        <v>106.5</v>
      </c>
      <c r="F84" s="29">
        <v>82.6</v>
      </c>
      <c r="G84" s="29">
        <v>28.7</v>
      </c>
      <c r="H84" s="29">
        <v>76.7</v>
      </c>
      <c r="I84" s="23">
        <v>143.1</v>
      </c>
      <c r="J84" s="29">
        <v>36.9</v>
      </c>
      <c r="K84" s="29">
        <v>30.2</v>
      </c>
      <c r="L84" s="29">
        <v>52.2</v>
      </c>
      <c r="M84" s="29">
        <v>8.3000000000000007</v>
      </c>
      <c r="N84" s="41">
        <f t="shared" si="9"/>
        <v>700.8</v>
      </c>
      <c r="O84" s="17">
        <f t="shared" si="8"/>
        <v>58.4</v>
      </c>
      <c r="P84" s="23">
        <f t="shared" si="10"/>
        <v>143.1</v>
      </c>
      <c r="Q84" s="24">
        <f t="shared" si="11"/>
        <v>7.8</v>
      </c>
    </row>
    <row r="85" spans="1:17" x14ac:dyDescent="0.25">
      <c r="A85" s="11">
        <v>2014</v>
      </c>
      <c r="B85" s="29">
        <v>45.3</v>
      </c>
      <c r="C85" s="29">
        <v>33.799999999999997</v>
      </c>
      <c r="D85" s="39">
        <v>7.4</v>
      </c>
      <c r="E85" s="29">
        <v>48.8</v>
      </c>
      <c r="F85" s="29">
        <v>66.5</v>
      </c>
      <c r="G85" s="29">
        <v>82.5</v>
      </c>
      <c r="H85" s="29">
        <v>86.5</v>
      </c>
      <c r="I85" s="23">
        <v>211.3</v>
      </c>
      <c r="J85" s="29">
        <v>171.6</v>
      </c>
      <c r="K85" s="29">
        <v>20.2</v>
      </c>
      <c r="L85" s="29">
        <v>102</v>
      </c>
      <c r="M85" s="29">
        <v>12.5</v>
      </c>
      <c r="N85" s="41">
        <f t="shared" si="9"/>
        <v>888.40000000000009</v>
      </c>
      <c r="O85" s="17">
        <f t="shared" si="8"/>
        <v>74.033333333333346</v>
      </c>
      <c r="P85" s="36">
        <f t="shared" si="10"/>
        <v>211.3</v>
      </c>
      <c r="Q85" s="24">
        <f t="shared" si="11"/>
        <v>7.4</v>
      </c>
    </row>
    <row r="86" spans="1:17" x14ac:dyDescent="0.25">
      <c r="A86" s="11">
        <v>2015</v>
      </c>
      <c r="B86" s="29">
        <v>24</v>
      </c>
      <c r="C86" s="29">
        <v>13.5</v>
      </c>
      <c r="D86" s="29">
        <v>39.5</v>
      </c>
      <c r="E86" s="29">
        <v>66</v>
      </c>
      <c r="F86" s="29">
        <v>36.799999999999997</v>
      </c>
      <c r="G86" s="29">
        <v>78.7</v>
      </c>
      <c r="H86" s="23">
        <v>97.4</v>
      </c>
      <c r="I86" s="29">
        <v>79.3</v>
      </c>
      <c r="J86" s="29">
        <v>68.3</v>
      </c>
      <c r="K86" s="29">
        <v>13.8</v>
      </c>
      <c r="L86" s="29">
        <v>26.4</v>
      </c>
      <c r="M86" s="39">
        <v>1.2</v>
      </c>
      <c r="N86" s="41">
        <f t="shared" si="9"/>
        <v>544.9</v>
      </c>
      <c r="O86" s="17">
        <f t="shared" si="8"/>
        <v>45.408333333333331</v>
      </c>
      <c r="P86" s="23">
        <f t="shared" si="10"/>
        <v>97.4</v>
      </c>
      <c r="Q86" s="24">
        <f t="shared" si="11"/>
        <v>1.2</v>
      </c>
    </row>
    <row r="87" spans="1:17" x14ac:dyDescent="0.25">
      <c r="A87" s="11">
        <v>2016</v>
      </c>
      <c r="B87" s="39">
        <v>6</v>
      </c>
      <c r="C87" s="29">
        <v>30.3</v>
      </c>
      <c r="D87" s="29">
        <v>40.200000000000003</v>
      </c>
      <c r="E87" s="29">
        <v>91.8</v>
      </c>
      <c r="F87" s="29">
        <v>48.6</v>
      </c>
      <c r="G87" s="29">
        <v>35.299999999999997</v>
      </c>
      <c r="H87" s="29">
        <v>54.6</v>
      </c>
      <c r="I87" s="29">
        <v>32.200000000000003</v>
      </c>
      <c r="J87" s="23">
        <v>127</v>
      </c>
      <c r="K87" s="29">
        <v>98.9</v>
      </c>
      <c r="L87" s="29">
        <v>79.8</v>
      </c>
      <c r="M87" s="29">
        <v>12.7</v>
      </c>
      <c r="N87" s="41">
        <f t="shared" si="9"/>
        <v>657.4</v>
      </c>
      <c r="O87" s="17">
        <f t="shared" si="8"/>
        <v>54.783333333333331</v>
      </c>
      <c r="P87" s="23">
        <f t="shared" si="10"/>
        <v>127</v>
      </c>
      <c r="Q87" s="24">
        <f t="shared" si="11"/>
        <v>6</v>
      </c>
    </row>
    <row r="88" spans="1:17" x14ac:dyDescent="0.25">
      <c r="A88" s="11">
        <v>2017</v>
      </c>
      <c r="B88" s="29">
        <v>19.600000000000001</v>
      </c>
      <c r="C88" s="29">
        <v>49.4</v>
      </c>
      <c r="D88" s="29">
        <v>80.400000000000006</v>
      </c>
      <c r="E88" s="29">
        <v>48.4</v>
      </c>
      <c r="F88" s="29">
        <v>18</v>
      </c>
      <c r="G88" s="29">
        <v>26</v>
      </c>
      <c r="H88" s="29">
        <v>14</v>
      </c>
      <c r="I88" s="29">
        <v>42.6</v>
      </c>
      <c r="J88" s="23">
        <v>82.8</v>
      </c>
      <c r="K88" s="29">
        <v>57.2</v>
      </c>
      <c r="L88" s="29">
        <v>7.8</v>
      </c>
      <c r="M88" s="39">
        <v>5.4</v>
      </c>
      <c r="N88" s="41">
        <f t="shared" si="9"/>
        <v>451.6</v>
      </c>
      <c r="O88" s="17">
        <f t="shared" si="8"/>
        <v>37.633333333333333</v>
      </c>
      <c r="P88" s="23">
        <f t="shared" si="10"/>
        <v>82.8</v>
      </c>
      <c r="Q88" s="24">
        <f t="shared" si="11"/>
        <v>5.4</v>
      </c>
    </row>
    <row r="89" spans="1:17" x14ac:dyDescent="0.25">
      <c r="A89" s="11">
        <v>2018</v>
      </c>
      <c r="B89" s="13">
        <v>104.7</v>
      </c>
      <c r="C89" s="13">
        <v>106.1</v>
      </c>
      <c r="D89" s="13">
        <v>61.9</v>
      </c>
      <c r="E89" s="13">
        <v>83.3</v>
      </c>
      <c r="F89" s="22">
        <v>171.4</v>
      </c>
      <c r="G89" s="29">
        <v>71.2</v>
      </c>
      <c r="H89" s="29">
        <v>58</v>
      </c>
      <c r="I89" s="29">
        <v>152.80000000000001</v>
      </c>
      <c r="J89" s="29">
        <v>72.2</v>
      </c>
      <c r="K89" s="29">
        <v>170.4</v>
      </c>
      <c r="L89" s="29">
        <v>63.6</v>
      </c>
      <c r="M89" s="39">
        <v>5.4</v>
      </c>
      <c r="N89" s="29">
        <f t="shared" si="9"/>
        <v>1121.0000000000002</v>
      </c>
      <c r="O89" s="17">
        <f t="shared" si="8"/>
        <v>93.416666666666686</v>
      </c>
      <c r="P89" s="23">
        <f t="shared" si="10"/>
        <v>171.4</v>
      </c>
      <c r="Q89" s="24">
        <f t="shared" si="11"/>
        <v>5.4</v>
      </c>
    </row>
    <row r="90" spans="1:17" x14ac:dyDescent="0.25">
      <c r="A90" s="55">
        <v>2019</v>
      </c>
      <c r="B90" s="56">
        <v>8</v>
      </c>
      <c r="C90" s="57">
        <v>5.8</v>
      </c>
      <c r="D90" s="57">
        <v>8.4</v>
      </c>
      <c r="E90" s="57">
        <v>58.4</v>
      </c>
      <c r="F90" s="57">
        <v>71.900000000000006</v>
      </c>
      <c r="G90" s="50">
        <v>11</v>
      </c>
      <c r="H90" s="50">
        <v>28.1</v>
      </c>
      <c r="I90" s="50">
        <v>63.8</v>
      </c>
      <c r="J90" s="50">
        <v>62.9</v>
      </c>
      <c r="K90" s="51">
        <v>105.4</v>
      </c>
      <c r="L90" s="50">
        <v>38.1</v>
      </c>
      <c r="M90" s="50">
        <v>60.4</v>
      </c>
      <c r="N90" s="50">
        <f t="shared" si="9"/>
        <v>522.19999999999993</v>
      </c>
      <c r="O90" s="58">
        <f t="shared" si="8"/>
        <v>43.516666666666659</v>
      </c>
      <c r="P90" s="51">
        <f t="shared" si="10"/>
        <v>105.4</v>
      </c>
      <c r="Q90" s="59">
        <f t="shared" si="11"/>
        <v>5.8</v>
      </c>
    </row>
    <row r="91" spans="1:17" x14ac:dyDescent="0.25">
      <c r="A91" s="60">
        <v>2020</v>
      </c>
      <c r="B91" s="29">
        <v>125</v>
      </c>
      <c r="C91" s="61">
        <v>0</v>
      </c>
      <c r="D91" s="29">
        <v>27.2</v>
      </c>
      <c r="E91" s="29">
        <v>87.3</v>
      </c>
      <c r="F91" s="29">
        <v>160.1</v>
      </c>
      <c r="G91" s="29">
        <v>201.7</v>
      </c>
      <c r="H91" s="29">
        <v>59.5</v>
      </c>
      <c r="I91" s="23">
        <v>204.2</v>
      </c>
      <c r="J91" s="29">
        <v>36.5</v>
      </c>
      <c r="K91" s="29">
        <v>29.2</v>
      </c>
      <c r="L91" s="29">
        <v>65</v>
      </c>
      <c r="M91" s="29">
        <v>8.8000000000000007</v>
      </c>
      <c r="N91" s="29">
        <f t="shared" si="9"/>
        <v>1004.5</v>
      </c>
      <c r="O91" s="17">
        <f t="shared" si="8"/>
        <v>83.708333333333329</v>
      </c>
      <c r="P91" s="23">
        <f t="shared" si="10"/>
        <v>204.2</v>
      </c>
      <c r="Q91" s="39">
        <f t="shared" si="11"/>
        <v>0</v>
      </c>
    </row>
    <row r="92" spans="1:17" x14ac:dyDescent="0.25">
      <c r="A92" s="62">
        <v>2021</v>
      </c>
      <c r="B92" s="13">
        <v>18.5</v>
      </c>
      <c r="C92" s="13">
        <v>42.1</v>
      </c>
      <c r="D92" s="13">
        <v>23.1</v>
      </c>
      <c r="E92" s="13">
        <v>96.9</v>
      </c>
      <c r="F92" s="13">
        <v>31.8</v>
      </c>
      <c r="G92" s="13">
        <v>46.5</v>
      </c>
      <c r="H92" s="13">
        <v>19.600000000000001</v>
      </c>
      <c r="I92" s="13">
        <v>41.2</v>
      </c>
      <c r="J92" s="22">
        <v>118.4</v>
      </c>
      <c r="K92" s="13">
        <v>38.6</v>
      </c>
      <c r="L92" s="15">
        <v>41.8</v>
      </c>
      <c r="M92" s="63">
        <v>2.1</v>
      </c>
      <c r="N92" s="29">
        <f t="shared" si="9"/>
        <v>520.6</v>
      </c>
      <c r="O92" s="17">
        <f t="shared" si="8"/>
        <v>43.383333333333333</v>
      </c>
      <c r="P92" s="23">
        <f t="shared" si="10"/>
        <v>118.4</v>
      </c>
      <c r="Q92" s="39">
        <f t="shared" si="11"/>
        <v>2.1</v>
      </c>
    </row>
    <row r="93" spans="1:17" x14ac:dyDescent="0.25">
      <c r="A93" s="62">
        <v>2022</v>
      </c>
      <c r="B93" s="21">
        <v>3.3</v>
      </c>
      <c r="C93" s="13">
        <v>6.5</v>
      </c>
      <c r="D93" s="13">
        <v>72.5</v>
      </c>
      <c r="E93" s="13">
        <v>43.2</v>
      </c>
      <c r="F93" s="13">
        <v>59.5</v>
      </c>
      <c r="G93" s="13">
        <v>39.299999999999997</v>
      </c>
      <c r="H93" s="13">
        <v>23</v>
      </c>
      <c r="I93" s="22">
        <v>138.30000000000001</v>
      </c>
      <c r="J93" s="13">
        <v>122.3</v>
      </c>
      <c r="K93" s="13">
        <v>9.3000000000000007</v>
      </c>
      <c r="L93" s="15">
        <v>21.9</v>
      </c>
      <c r="M93" s="64">
        <v>39.1</v>
      </c>
      <c r="N93" s="29">
        <f t="shared" si="9"/>
        <v>578.20000000000005</v>
      </c>
      <c r="O93" s="17">
        <f t="shared" si="8"/>
        <v>48.183333333333337</v>
      </c>
      <c r="P93" s="23">
        <f t="shared" si="10"/>
        <v>138.30000000000001</v>
      </c>
      <c r="Q93" s="39">
        <f t="shared" si="11"/>
        <v>3.3</v>
      </c>
    </row>
    <row r="94" spans="1:17" x14ac:dyDescent="0.25">
      <c r="A94" s="62">
        <v>2023</v>
      </c>
      <c r="B94" s="13">
        <v>4.7</v>
      </c>
      <c r="C94" s="13">
        <v>26.7</v>
      </c>
      <c r="D94" s="13">
        <v>3.1</v>
      </c>
      <c r="E94" s="13"/>
      <c r="F94" s="13"/>
      <c r="G94" s="13"/>
      <c r="H94" s="13"/>
      <c r="I94" s="13"/>
      <c r="J94" s="13"/>
      <c r="K94" s="13"/>
      <c r="L94" s="15"/>
      <c r="M94" s="64"/>
      <c r="N94" s="29">
        <f t="shared" si="9"/>
        <v>34.5</v>
      </c>
      <c r="O94" s="17">
        <f t="shared" si="8"/>
        <v>11.5</v>
      </c>
      <c r="P94" s="23">
        <f t="shared" si="10"/>
        <v>26.7</v>
      </c>
      <c r="Q94" s="39">
        <f t="shared" si="11"/>
        <v>3.1</v>
      </c>
    </row>
    <row r="95" spans="1:17" x14ac:dyDescent="0.25">
      <c r="A95" s="65" t="s">
        <v>19</v>
      </c>
      <c r="B95" s="66">
        <f t="shared" ref="B95:M95" si="12">MAX(B6:B94)</f>
        <v>150.4</v>
      </c>
      <c r="C95" s="67">
        <f t="shared" si="12"/>
        <v>151.9</v>
      </c>
      <c r="D95" s="67">
        <f t="shared" si="12"/>
        <v>150.1</v>
      </c>
      <c r="E95" s="67">
        <f t="shared" si="12"/>
        <v>164.8</v>
      </c>
      <c r="F95" s="67">
        <f t="shared" si="12"/>
        <v>207.9</v>
      </c>
      <c r="G95" s="35">
        <f t="shared" si="12"/>
        <v>242.4</v>
      </c>
      <c r="H95" s="67">
        <f t="shared" si="12"/>
        <v>233.7</v>
      </c>
      <c r="I95" s="67">
        <f t="shared" si="12"/>
        <v>221.7</v>
      </c>
      <c r="J95" s="67">
        <f t="shared" si="12"/>
        <v>215.8</v>
      </c>
      <c r="K95" s="67">
        <f t="shared" si="12"/>
        <v>177.8</v>
      </c>
      <c r="L95" s="68">
        <f t="shared" si="12"/>
        <v>191.2</v>
      </c>
      <c r="M95" s="69">
        <f t="shared" si="12"/>
        <v>145.19999999999999</v>
      </c>
      <c r="N95" s="68"/>
      <c r="O95" s="70">
        <f t="shared" si="8"/>
        <v>187.74166666666665</v>
      </c>
      <c r="P95" s="71">
        <f>MAX(P6:P94)</f>
        <v>242.4</v>
      </c>
      <c r="Q95" s="72">
        <f>MAX(Q6:Q93)</f>
        <v>29.7</v>
      </c>
    </row>
    <row r="96" spans="1:17" x14ac:dyDescent="0.25">
      <c r="A96" s="73" t="s">
        <v>20</v>
      </c>
      <c r="B96" s="74">
        <f t="shared" ref="B96:M96" si="13">MIN(B6:B94)</f>
        <v>0</v>
      </c>
      <c r="C96" s="74">
        <f t="shared" si="13"/>
        <v>0</v>
      </c>
      <c r="D96" s="74">
        <f t="shared" si="13"/>
        <v>0.4</v>
      </c>
      <c r="E96" s="74">
        <f t="shared" si="13"/>
        <v>6.9</v>
      </c>
      <c r="F96" s="74">
        <f t="shared" si="13"/>
        <v>15.6</v>
      </c>
      <c r="G96" s="74">
        <f t="shared" si="13"/>
        <v>9.1999999999999993</v>
      </c>
      <c r="H96" s="74">
        <f t="shared" si="13"/>
        <v>1.2</v>
      </c>
      <c r="I96" s="74">
        <f t="shared" si="13"/>
        <v>2.2999999999999998</v>
      </c>
      <c r="J96" s="74">
        <f t="shared" si="13"/>
        <v>5</v>
      </c>
      <c r="K96" s="74">
        <f t="shared" si="13"/>
        <v>0.7</v>
      </c>
      <c r="L96" s="75">
        <f t="shared" si="13"/>
        <v>0</v>
      </c>
      <c r="M96" s="76">
        <f t="shared" si="13"/>
        <v>0</v>
      </c>
      <c r="N96" s="75"/>
      <c r="O96" s="77">
        <f t="shared" si="8"/>
        <v>3.4416666666666664</v>
      </c>
      <c r="P96" s="78">
        <f>MIN(P6:P93)</f>
        <v>74.7</v>
      </c>
      <c r="Q96" s="79">
        <f>MIN(Q6:Q93)</f>
        <v>0</v>
      </c>
    </row>
    <row r="97" spans="1:19" x14ac:dyDescent="0.25">
      <c r="A97" s="80" t="s">
        <v>16</v>
      </c>
      <c r="B97" s="81">
        <f t="shared" ref="B97:M97" si="14">AVERAGE(B6:B93)</f>
        <v>31.667441860465118</v>
      </c>
      <c r="C97" s="81">
        <f t="shared" si="14"/>
        <v>29.453488372093023</v>
      </c>
      <c r="D97" s="81">
        <f t="shared" si="14"/>
        <v>46.396511627906975</v>
      </c>
      <c r="E97" s="81">
        <f t="shared" si="14"/>
        <v>58.92790697674419</v>
      </c>
      <c r="F97" s="81">
        <f t="shared" si="14"/>
        <v>84.843023255813961</v>
      </c>
      <c r="G97" s="81">
        <f t="shared" si="14"/>
        <v>75.476744186046488</v>
      </c>
      <c r="H97" s="81">
        <f t="shared" si="14"/>
        <v>53.224418604651177</v>
      </c>
      <c r="I97" s="82">
        <f t="shared" si="14"/>
        <v>81.568604651162786</v>
      </c>
      <c r="J97" s="83">
        <f t="shared" si="14"/>
        <v>86.262068965517201</v>
      </c>
      <c r="K97" s="81">
        <f t="shared" si="14"/>
        <v>64.137931034482747</v>
      </c>
      <c r="L97" s="81">
        <f t="shared" si="14"/>
        <v>46.972413793103449</v>
      </c>
      <c r="M97" s="81">
        <f t="shared" si="14"/>
        <v>36.518390804597708</v>
      </c>
      <c r="N97" s="81">
        <f>AVERAGE(N6:N93)</f>
        <v>683.86666666666667</v>
      </c>
      <c r="O97" s="81">
        <f>AVERAGE(O6:O93)</f>
        <v>57.577260536398498</v>
      </c>
      <c r="P97" s="84"/>
      <c r="Q97" s="85"/>
      <c r="R97" s="399"/>
    </row>
    <row r="100" spans="1:19" ht="15.6" x14ac:dyDescent="0.3">
      <c r="A100" s="4" t="s">
        <v>21</v>
      </c>
    </row>
    <row r="101" spans="1:19" x14ac:dyDescent="0.25">
      <c r="O101" s="86"/>
    </row>
    <row r="102" spans="1:19" x14ac:dyDescent="0.25">
      <c r="A102" s="5" t="s">
        <v>2</v>
      </c>
      <c r="B102" s="6" t="s">
        <v>3</v>
      </c>
      <c r="C102" s="6" t="s">
        <v>4</v>
      </c>
      <c r="D102" s="6" t="s">
        <v>5</v>
      </c>
      <c r="E102" s="6" t="s">
        <v>6</v>
      </c>
      <c r="F102" s="6" t="s">
        <v>7</v>
      </c>
      <c r="G102" s="6" t="s">
        <v>8</v>
      </c>
      <c r="H102" s="6" t="s">
        <v>9</v>
      </c>
      <c r="I102" s="6" t="s">
        <v>10</v>
      </c>
      <c r="J102" s="6" t="s">
        <v>11</v>
      </c>
      <c r="K102" s="6" t="s">
        <v>12</v>
      </c>
      <c r="L102" s="6" t="s">
        <v>13</v>
      </c>
      <c r="M102" s="7" t="s">
        <v>14</v>
      </c>
      <c r="N102" s="8" t="s">
        <v>15</v>
      </c>
      <c r="O102" s="9" t="s">
        <v>16</v>
      </c>
      <c r="P102" s="6" t="s">
        <v>17</v>
      </c>
      <c r="Q102" s="87" t="s">
        <v>18</v>
      </c>
      <c r="S102" s="88"/>
    </row>
    <row r="103" spans="1:19" x14ac:dyDescent="0.25">
      <c r="A103" s="38">
        <v>1907</v>
      </c>
      <c r="B103" s="89"/>
      <c r="C103" s="89"/>
      <c r="D103" s="89"/>
      <c r="E103" s="89"/>
      <c r="F103" s="29">
        <v>95.4</v>
      </c>
      <c r="G103" s="29">
        <v>64.2</v>
      </c>
      <c r="H103" s="29">
        <v>42</v>
      </c>
      <c r="I103" s="90">
        <v>5.8</v>
      </c>
      <c r="J103" s="29">
        <v>188.7</v>
      </c>
      <c r="K103" s="43">
        <v>289</v>
      </c>
      <c r="L103" s="29">
        <v>89.2</v>
      </c>
      <c r="M103" s="29">
        <v>25.5</v>
      </c>
      <c r="N103" s="41">
        <f t="shared" ref="N103:N114" si="15">SUM(B103:M103)</f>
        <v>799.80000000000007</v>
      </c>
      <c r="O103" s="17">
        <f t="shared" ref="O103:O116" si="16">AVERAGE(B103:M103)</f>
        <v>99.975000000000009</v>
      </c>
      <c r="P103" s="23">
        <v>289</v>
      </c>
      <c r="Q103" s="91">
        <v>5.8</v>
      </c>
    </row>
    <row r="104" spans="1:19" x14ac:dyDescent="0.25">
      <c r="A104" s="38">
        <v>1908</v>
      </c>
      <c r="B104" s="29">
        <v>24.8</v>
      </c>
      <c r="C104" s="39">
        <v>14.4</v>
      </c>
      <c r="D104" s="29">
        <v>49.1</v>
      </c>
      <c r="E104" s="29">
        <v>95.6</v>
      </c>
      <c r="F104" s="92">
        <v>36.799999999999997</v>
      </c>
      <c r="G104" s="29">
        <v>67.7</v>
      </c>
      <c r="H104" s="92">
        <v>25.1</v>
      </c>
      <c r="I104" s="29">
        <v>28.3</v>
      </c>
      <c r="J104" s="23">
        <v>158.4</v>
      </c>
      <c r="K104" s="29">
        <v>64.8</v>
      </c>
      <c r="L104" s="29">
        <v>75.2</v>
      </c>
      <c r="M104" s="29">
        <v>30.8</v>
      </c>
      <c r="N104" s="41">
        <f t="shared" si="15"/>
        <v>671</v>
      </c>
      <c r="O104" s="17">
        <f t="shared" si="16"/>
        <v>55.916666666666664</v>
      </c>
      <c r="P104" s="23">
        <v>158.4</v>
      </c>
      <c r="Q104" s="91">
        <v>14.4</v>
      </c>
      <c r="S104" s="88"/>
    </row>
    <row r="105" spans="1:19" x14ac:dyDescent="0.25">
      <c r="A105" s="38">
        <v>1909</v>
      </c>
      <c r="B105" s="29">
        <v>18.399999999999999</v>
      </c>
      <c r="C105" s="90">
        <v>9.5</v>
      </c>
      <c r="D105" s="29">
        <v>52.4</v>
      </c>
      <c r="E105" s="29">
        <v>19.100000000000001</v>
      </c>
      <c r="F105" s="29">
        <v>56.1</v>
      </c>
      <c r="G105" s="23">
        <v>125.9</v>
      </c>
      <c r="H105" s="29">
        <v>19</v>
      </c>
      <c r="I105" s="29">
        <v>89</v>
      </c>
      <c r="J105" s="29">
        <v>83.8</v>
      </c>
      <c r="K105" s="29">
        <v>42.4</v>
      </c>
      <c r="L105" s="29">
        <v>31.2</v>
      </c>
      <c r="M105" s="29">
        <v>9.6</v>
      </c>
      <c r="N105" s="41">
        <f t="shared" si="15"/>
        <v>556.40000000000009</v>
      </c>
      <c r="O105" s="17">
        <f t="shared" si="16"/>
        <v>46.366666666666674</v>
      </c>
      <c r="P105" s="23">
        <v>125.9</v>
      </c>
      <c r="Q105" s="91">
        <v>9.5</v>
      </c>
    </row>
    <row r="106" spans="1:19" x14ac:dyDescent="0.25">
      <c r="A106" s="38">
        <v>1910</v>
      </c>
      <c r="B106" s="39">
        <v>2.9</v>
      </c>
      <c r="C106" s="29">
        <v>16.100000000000001</v>
      </c>
      <c r="D106" s="92">
        <v>123</v>
      </c>
      <c r="E106" s="29">
        <v>51.4</v>
      </c>
      <c r="F106" s="23">
        <v>180.4</v>
      </c>
      <c r="G106" s="29">
        <v>112.7</v>
      </c>
      <c r="H106" s="29">
        <v>18.8</v>
      </c>
      <c r="I106" s="29">
        <v>47.9</v>
      </c>
      <c r="J106" s="29">
        <v>63.6</v>
      </c>
      <c r="K106" s="29">
        <v>61.5</v>
      </c>
      <c r="L106" s="29">
        <v>25.3</v>
      </c>
      <c r="M106" s="29">
        <v>38.299999999999997</v>
      </c>
      <c r="N106" s="41">
        <f t="shared" si="15"/>
        <v>741.9</v>
      </c>
      <c r="O106" s="17">
        <f t="shared" si="16"/>
        <v>61.824999999999996</v>
      </c>
      <c r="P106" s="23">
        <v>180.4</v>
      </c>
      <c r="Q106" s="91">
        <v>2.9</v>
      </c>
    </row>
    <row r="107" spans="1:19" x14ac:dyDescent="0.25">
      <c r="A107" s="11">
        <v>1911</v>
      </c>
      <c r="B107" s="29">
        <v>20.100000000000001</v>
      </c>
      <c r="C107" s="29">
        <v>22.4</v>
      </c>
      <c r="D107" s="42">
        <v>99.4</v>
      </c>
      <c r="E107" s="29">
        <v>45.3</v>
      </c>
      <c r="F107" s="23">
        <v>140.1</v>
      </c>
      <c r="G107" s="29">
        <v>102.7</v>
      </c>
      <c r="H107" s="29">
        <v>16.899999999999999</v>
      </c>
      <c r="I107" s="29">
        <v>41.9</v>
      </c>
      <c r="J107" s="29">
        <v>29</v>
      </c>
      <c r="K107" s="29">
        <v>82.7</v>
      </c>
      <c r="L107" s="29">
        <v>69.900000000000006</v>
      </c>
      <c r="M107" s="39">
        <v>6.2</v>
      </c>
      <c r="N107" s="41">
        <f t="shared" si="15"/>
        <v>676.6</v>
      </c>
      <c r="O107" s="17">
        <f t="shared" si="16"/>
        <v>56.383333333333333</v>
      </c>
      <c r="P107" s="23">
        <v>140.1</v>
      </c>
      <c r="Q107" s="91">
        <v>6.2</v>
      </c>
    </row>
    <row r="108" spans="1:19" x14ac:dyDescent="0.25">
      <c r="A108" s="11">
        <v>1912</v>
      </c>
      <c r="B108" s="29">
        <v>24.6</v>
      </c>
      <c r="C108" s="29">
        <v>25.3</v>
      </c>
      <c r="D108" s="39">
        <v>6</v>
      </c>
      <c r="E108" s="29">
        <v>84.2</v>
      </c>
      <c r="F108" s="29">
        <v>48.7</v>
      </c>
      <c r="G108" s="23">
        <v>95.2</v>
      </c>
      <c r="H108" s="29">
        <v>29.3</v>
      </c>
      <c r="I108" s="29">
        <v>24</v>
      </c>
      <c r="J108" s="92">
        <v>7.4</v>
      </c>
      <c r="K108" s="29">
        <v>84.4</v>
      </c>
      <c r="L108" s="29">
        <v>8</v>
      </c>
      <c r="M108" s="29">
        <v>8</v>
      </c>
      <c r="N108" s="41">
        <f t="shared" si="15"/>
        <v>445.1</v>
      </c>
      <c r="O108" s="17">
        <f t="shared" si="16"/>
        <v>37.091666666666669</v>
      </c>
      <c r="P108" s="23">
        <v>95.2</v>
      </c>
      <c r="Q108" s="91">
        <v>6</v>
      </c>
      <c r="S108" s="88"/>
    </row>
    <row r="109" spans="1:19" x14ac:dyDescent="0.25">
      <c r="A109" s="11">
        <v>1913</v>
      </c>
      <c r="B109" s="29">
        <v>21.1</v>
      </c>
      <c r="C109" s="29">
        <v>36.799999999999997</v>
      </c>
      <c r="D109" s="29">
        <v>104.5</v>
      </c>
      <c r="E109" s="29">
        <v>116.8</v>
      </c>
      <c r="F109" s="29">
        <v>126</v>
      </c>
      <c r="G109" s="29">
        <v>58.6</v>
      </c>
      <c r="H109" s="29">
        <v>55.3</v>
      </c>
      <c r="I109" s="29">
        <v>102.1</v>
      </c>
      <c r="J109" s="43">
        <v>204</v>
      </c>
      <c r="K109" s="29">
        <v>60.5</v>
      </c>
      <c r="L109" s="92">
        <v>3.2</v>
      </c>
      <c r="M109" s="90">
        <v>2.4</v>
      </c>
      <c r="N109" s="41">
        <f t="shared" si="15"/>
        <v>891.30000000000007</v>
      </c>
      <c r="O109" s="17">
        <f t="shared" si="16"/>
        <v>74.275000000000006</v>
      </c>
      <c r="P109" s="23">
        <v>204</v>
      </c>
      <c r="Q109" s="91">
        <v>2.4</v>
      </c>
    </row>
    <row r="110" spans="1:19" x14ac:dyDescent="0.25">
      <c r="A110" s="11">
        <v>1914</v>
      </c>
      <c r="B110" s="39">
        <v>5.9</v>
      </c>
      <c r="C110" s="29">
        <v>19.600000000000001</v>
      </c>
      <c r="D110" s="29">
        <v>49</v>
      </c>
      <c r="E110" s="92">
        <v>34.200000000000003</v>
      </c>
      <c r="F110" s="23">
        <v>172.9</v>
      </c>
      <c r="G110" s="29">
        <v>120.3</v>
      </c>
      <c r="H110" s="29">
        <v>112.7</v>
      </c>
      <c r="I110" s="29">
        <v>63.6</v>
      </c>
      <c r="J110" s="29">
        <v>26.5</v>
      </c>
      <c r="K110" s="29">
        <v>86.6</v>
      </c>
      <c r="L110" s="29">
        <v>43.5</v>
      </c>
      <c r="M110" s="29">
        <v>20.3</v>
      </c>
      <c r="N110" s="41">
        <f t="shared" si="15"/>
        <v>755.1</v>
      </c>
      <c r="O110" s="17">
        <f t="shared" si="16"/>
        <v>62.925000000000004</v>
      </c>
      <c r="P110" s="36">
        <v>172.9</v>
      </c>
      <c r="Q110" s="91">
        <v>5.9</v>
      </c>
    </row>
    <row r="111" spans="1:19" x14ac:dyDescent="0.25">
      <c r="A111" s="11">
        <v>1915</v>
      </c>
      <c r="B111" s="42">
        <v>27.6</v>
      </c>
      <c r="C111" s="39">
        <v>22.9</v>
      </c>
      <c r="D111" s="29">
        <v>51.2</v>
      </c>
      <c r="E111" s="29">
        <v>92.3</v>
      </c>
      <c r="F111" s="29">
        <v>154.30000000000001</v>
      </c>
      <c r="G111" s="23">
        <v>211.9</v>
      </c>
      <c r="H111" s="29">
        <v>38.200000000000003</v>
      </c>
      <c r="I111" s="29">
        <v>56.7</v>
      </c>
      <c r="J111" s="29">
        <v>54.1</v>
      </c>
      <c r="K111" s="29">
        <v>78.7</v>
      </c>
      <c r="L111" s="29">
        <v>40.9</v>
      </c>
      <c r="M111" s="29">
        <v>59.2</v>
      </c>
      <c r="N111" s="41">
        <f t="shared" si="15"/>
        <v>888.00000000000023</v>
      </c>
      <c r="O111" s="17">
        <f t="shared" si="16"/>
        <v>74.000000000000014</v>
      </c>
      <c r="P111" s="23">
        <v>211.9</v>
      </c>
      <c r="Q111" s="91">
        <v>22.9</v>
      </c>
    </row>
    <row r="112" spans="1:19" x14ac:dyDescent="0.25">
      <c r="A112" s="11">
        <v>1916</v>
      </c>
      <c r="B112" s="90">
        <v>2</v>
      </c>
      <c r="C112" s="23">
        <v>185.3</v>
      </c>
      <c r="D112" s="29">
        <v>40.5</v>
      </c>
      <c r="E112" s="29">
        <v>106.6</v>
      </c>
      <c r="F112" s="29">
        <v>134.19999999999999</v>
      </c>
      <c r="G112" s="92">
        <v>32.5</v>
      </c>
      <c r="H112" s="29">
        <v>95.2</v>
      </c>
      <c r="I112" s="29">
        <v>37.700000000000003</v>
      </c>
      <c r="J112" s="29">
        <v>124.9</v>
      </c>
      <c r="K112" s="29">
        <v>75.3</v>
      </c>
      <c r="L112" s="92">
        <v>134.1</v>
      </c>
      <c r="M112" s="29">
        <v>138.6</v>
      </c>
      <c r="N112" s="41">
        <f t="shared" si="15"/>
        <v>1106.8999999999999</v>
      </c>
      <c r="O112" s="17">
        <f t="shared" si="16"/>
        <v>92.24166666666666</v>
      </c>
      <c r="P112" s="23">
        <v>185.3</v>
      </c>
      <c r="Q112" s="91">
        <v>2</v>
      </c>
    </row>
    <row r="113" spans="1:17" x14ac:dyDescent="0.25">
      <c r="A113" s="11">
        <v>1917</v>
      </c>
      <c r="B113" s="92">
        <v>64.7</v>
      </c>
      <c r="C113" s="92">
        <v>194.5</v>
      </c>
      <c r="D113" s="29">
        <v>81.8</v>
      </c>
      <c r="E113" s="29">
        <v>110.2</v>
      </c>
      <c r="F113" s="93">
        <v>327.7</v>
      </c>
      <c r="G113" s="29">
        <v>246.9</v>
      </c>
      <c r="H113" s="92">
        <v>115.7</v>
      </c>
      <c r="I113" s="92">
        <v>110.2</v>
      </c>
      <c r="J113" s="29">
        <v>71</v>
      </c>
      <c r="K113" s="90">
        <v>20.100000000000001</v>
      </c>
      <c r="L113" s="29">
        <v>53</v>
      </c>
      <c r="M113" s="92">
        <v>301.2</v>
      </c>
      <c r="N113" s="94">
        <f t="shared" si="15"/>
        <v>1697</v>
      </c>
      <c r="O113" s="17">
        <f t="shared" si="16"/>
        <v>141.41666666666666</v>
      </c>
      <c r="P113" s="23">
        <v>327.7</v>
      </c>
      <c r="Q113" s="91">
        <v>20.100000000000001</v>
      </c>
    </row>
    <row r="114" spans="1:17" x14ac:dyDescent="0.25">
      <c r="A114" s="11">
        <v>1918</v>
      </c>
      <c r="B114" s="29">
        <v>41</v>
      </c>
      <c r="C114" s="39">
        <v>0</v>
      </c>
      <c r="D114" s="29">
        <v>107.3</v>
      </c>
      <c r="E114" s="92">
        <v>201.4</v>
      </c>
      <c r="F114" s="29">
        <v>141.30000000000001</v>
      </c>
      <c r="G114" s="43">
        <v>301.7</v>
      </c>
      <c r="H114" s="89"/>
      <c r="I114" s="89"/>
      <c r="J114" s="89"/>
      <c r="K114" s="89"/>
      <c r="L114" s="89"/>
      <c r="M114" s="89"/>
      <c r="N114" s="41">
        <f t="shared" si="15"/>
        <v>792.7</v>
      </c>
      <c r="O114" s="17">
        <f t="shared" si="16"/>
        <v>132.11666666666667</v>
      </c>
      <c r="P114" s="23">
        <v>301.7</v>
      </c>
      <c r="Q114" s="91">
        <v>0</v>
      </c>
    </row>
    <row r="115" spans="1:17" x14ac:dyDescent="0.25">
      <c r="A115" s="95" t="s">
        <v>19</v>
      </c>
      <c r="B115" s="96">
        <f>MAX(B104:B114)</f>
        <v>64.7</v>
      </c>
      <c r="C115" s="97">
        <f>MAX(C104:C114)</f>
        <v>194.5</v>
      </c>
      <c r="D115" s="97">
        <f>MAX(D104:D114)</f>
        <v>123</v>
      </c>
      <c r="E115" s="97">
        <f>MAX(E104:E114)</f>
        <v>201.4</v>
      </c>
      <c r="F115" s="35">
        <f t="shared" ref="F115:M115" si="17">MAX(F103:F114)</f>
        <v>327.7</v>
      </c>
      <c r="G115" s="96">
        <f t="shared" si="17"/>
        <v>301.7</v>
      </c>
      <c r="H115" s="97">
        <f t="shared" si="17"/>
        <v>115.7</v>
      </c>
      <c r="I115" s="97">
        <f t="shared" si="17"/>
        <v>110.2</v>
      </c>
      <c r="J115" s="97">
        <f t="shared" si="17"/>
        <v>204</v>
      </c>
      <c r="K115" s="97">
        <f t="shared" si="17"/>
        <v>289</v>
      </c>
      <c r="L115" s="98">
        <f t="shared" si="17"/>
        <v>134.1</v>
      </c>
      <c r="M115" s="99">
        <f t="shared" si="17"/>
        <v>301.2</v>
      </c>
      <c r="N115" s="100"/>
      <c r="O115" s="17">
        <f t="shared" si="16"/>
        <v>197.26666666666665</v>
      </c>
      <c r="P115" s="101">
        <f>MAX(P103:P114)</f>
        <v>327.7</v>
      </c>
      <c r="Q115" s="102">
        <f>MAX(Q103:Q114)</f>
        <v>22.9</v>
      </c>
    </row>
    <row r="116" spans="1:17" x14ac:dyDescent="0.25">
      <c r="A116" s="103" t="s">
        <v>20</v>
      </c>
      <c r="B116" s="104">
        <f>MIN(B103:B114)</f>
        <v>2</v>
      </c>
      <c r="C116" s="104">
        <v>9.5</v>
      </c>
      <c r="D116" s="104">
        <v>6</v>
      </c>
      <c r="E116" s="104">
        <v>34.200000000000003</v>
      </c>
      <c r="F116" s="104">
        <v>36.799999999999997</v>
      </c>
      <c r="G116" s="104">
        <v>32.5</v>
      </c>
      <c r="H116" s="104">
        <v>25.1</v>
      </c>
      <c r="I116" s="104">
        <v>5.8</v>
      </c>
      <c r="J116" s="104">
        <v>7.4</v>
      </c>
      <c r="K116" s="104">
        <v>20.100000000000001</v>
      </c>
      <c r="L116" s="100">
        <v>3.2</v>
      </c>
      <c r="M116" s="105">
        <v>2.4</v>
      </c>
      <c r="N116" s="100"/>
      <c r="O116" s="17">
        <f t="shared" si="16"/>
        <v>15.416666666666666</v>
      </c>
      <c r="P116" s="101">
        <f>MIN(P103:P114)</f>
        <v>95.2</v>
      </c>
      <c r="Q116" s="102">
        <f>MIN(Q103:Q114)</f>
        <v>0</v>
      </c>
    </row>
    <row r="117" spans="1:17" x14ac:dyDescent="0.25">
      <c r="A117" s="106" t="s">
        <v>16</v>
      </c>
      <c r="B117" s="77">
        <f t="shared" ref="B117:M117" si="18">AVERAGE(B103:B116)</f>
        <v>24.6</v>
      </c>
      <c r="C117" s="77">
        <f t="shared" si="18"/>
        <v>57.753846153846148</v>
      </c>
      <c r="D117" s="77">
        <f t="shared" si="18"/>
        <v>68.707692307692298</v>
      </c>
      <c r="E117" s="77">
        <f t="shared" si="18"/>
        <v>91.746153846153845</v>
      </c>
      <c r="F117" s="107">
        <f t="shared" si="18"/>
        <v>141.31428571428572</v>
      </c>
      <c r="G117" s="77">
        <f t="shared" si="18"/>
        <v>133.89285714285714</v>
      </c>
      <c r="H117" s="77">
        <f t="shared" si="18"/>
        <v>54.53846153846154</v>
      </c>
      <c r="I117" s="108">
        <f t="shared" si="18"/>
        <v>55.630769230769232</v>
      </c>
      <c r="J117" s="77">
        <f t="shared" si="18"/>
        <v>94.061538461538476</v>
      </c>
      <c r="K117" s="77">
        <f t="shared" si="18"/>
        <v>96.546153846153842</v>
      </c>
      <c r="L117" s="77">
        <f t="shared" si="18"/>
        <v>54.676923076923082</v>
      </c>
      <c r="M117" s="77">
        <f t="shared" si="18"/>
        <v>72.592307692307685</v>
      </c>
      <c r="N117" s="77">
        <f>AVERAGE(N103:N114)</f>
        <v>835.15000000000009</v>
      </c>
      <c r="O117" s="77">
        <f>AVERAGE(O103:O114)</f>
        <v>77.87777777777778</v>
      </c>
      <c r="P117" s="109"/>
      <c r="Q117" s="110"/>
    </row>
    <row r="118" spans="1:17" x14ac:dyDescent="0.25">
      <c r="A118" s="111"/>
      <c r="B118" s="112"/>
      <c r="C118" s="112"/>
      <c r="D118" s="112"/>
      <c r="E118" s="112"/>
      <c r="F118" s="112"/>
      <c r="G118" s="112"/>
      <c r="H118" s="112"/>
      <c r="I118" s="113"/>
      <c r="J118" s="114"/>
      <c r="K118" s="112"/>
      <c r="L118" s="112"/>
      <c r="M118" s="112"/>
      <c r="N118" s="112"/>
      <c r="O118" s="112"/>
      <c r="P118" s="114"/>
      <c r="Q118" s="115"/>
    </row>
    <row r="119" spans="1:17" x14ac:dyDescent="0.25">
      <c r="A119" s="111"/>
      <c r="B119" s="112"/>
      <c r="C119" s="112"/>
      <c r="D119" s="112"/>
      <c r="E119" s="112"/>
      <c r="F119" s="112"/>
      <c r="G119" s="112"/>
      <c r="H119" s="112"/>
      <c r="I119" s="113"/>
      <c r="J119" s="114"/>
      <c r="K119" s="112"/>
      <c r="L119" s="112"/>
      <c r="M119" s="112"/>
      <c r="N119" s="112"/>
      <c r="O119" s="112"/>
      <c r="P119" s="114"/>
      <c r="Q119" s="115"/>
    </row>
    <row r="216" spans="4:4" x14ac:dyDescent="0.25">
      <c r="D216" s="116"/>
    </row>
    <row r="264" spans="1:18" ht="15.6" x14ac:dyDescent="0.3">
      <c r="A264" s="4" t="s">
        <v>22</v>
      </c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117"/>
    </row>
    <row r="265" spans="1:18" ht="15.6" x14ac:dyDescent="0.3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117"/>
    </row>
    <row r="266" spans="1:18" ht="15.6" x14ac:dyDescent="0.3">
      <c r="A266" s="4" t="s">
        <v>164</v>
      </c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117"/>
    </row>
    <row r="267" spans="1:18" ht="15.6" x14ac:dyDescent="0.3">
      <c r="A267" s="4" t="s">
        <v>162</v>
      </c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117"/>
    </row>
    <row r="268" spans="1:18" ht="15.6" x14ac:dyDescent="0.3">
      <c r="A268" s="4" t="s">
        <v>163</v>
      </c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117"/>
    </row>
    <row r="269" spans="1:18" ht="13.8" customHeight="1" x14ac:dyDescent="0.3">
      <c r="A269" s="4" t="s">
        <v>165</v>
      </c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117"/>
    </row>
    <row r="270" spans="1:18" ht="15.6" x14ac:dyDescent="0.3">
      <c r="A270" s="4" t="s">
        <v>166</v>
      </c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117"/>
    </row>
    <row r="271" spans="1:18" ht="15.6" x14ac:dyDescent="0.3">
      <c r="A271" s="4" t="s">
        <v>167</v>
      </c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117"/>
    </row>
    <row r="272" spans="1:18" ht="15.6" x14ac:dyDescent="0.3">
      <c r="A272" s="4" t="s">
        <v>168</v>
      </c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117"/>
    </row>
    <row r="273" spans="1:18" ht="15.6" x14ac:dyDescent="0.3">
      <c r="A273" s="4" t="s">
        <v>169</v>
      </c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117"/>
    </row>
    <row r="274" spans="1:18" ht="15.6" x14ac:dyDescent="0.3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117"/>
    </row>
    <row r="275" spans="1:18" ht="15.6" x14ac:dyDescent="0.3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117"/>
    </row>
    <row r="305" spans="1:14" x14ac:dyDescent="0.25">
      <c r="A305" s="436"/>
      <c r="B305" s="435" t="s">
        <v>23</v>
      </c>
      <c r="C305" s="435" t="s">
        <v>24</v>
      </c>
      <c r="D305" s="435" t="s">
        <v>25</v>
      </c>
      <c r="E305" s="435" t="s">
        <v>26</v>
      </c>
      <c r="F305" s="435" t="s">
        <v>27</v>
      </c>
      <c r="G305" s="424"/>
      <c r="H305" s="436" t="s">
        <v>2</v>
      </c>
      <c r="I305" s="436" t="s">
        <v>27</v>
      </c>
      <c r="J305" s="436" t="s">
        <v>16</v>
      </c>
      <c r="K305" s="424"/>
      <c r="L305" s="421" t="s">
        <v>28</v>
      </c>
      <c r="M305" s="424"/>
      <c r="N305" s="516"/>
    </row>
    <row r="306" spans="1:14" x14ac:dyDescent="0.25">
      <c r="A306" s="436"/>
      <c r="B306" s="517"/>
      <c r="C306" s="518"/>
      <c r="D306" s="518"/>
      <c r="E306" s="518"/>
      <c r="F306" s="518"/>
      <c r="G306" s="424"/>
      <c r="H306" s="436"/>
      <c r="I306" s="436"/>
      <c r="J306" s="436"/>
      <c r="K306" s="424"/>
      <c r="L306" s="421"/>
      <c r="M306" s="424"/>
      <c r="N306" s="516"/>
    </row>
    <row r="307" spans="1:14" x14ac:dyDescent="0.25">
      <c r="A307" s="436"/>
      <c r="B307" s="518"/>
      <c r="C307" s="518"/>
      <c r="D307" s="518"/>
      <c r="E307" s="518"/>
      <c r="F307" s="518"/>
      <c r="G307" s="424"/>
      <c r="H307" s="436"/>
      <c r="I307" s="436"/>
      <c r="J307" s="436"/>
      <c r="K307" s="424"/>
      <c r="L307" s="421"/>
      <c r="M307" s="424"/>
      <c r="N307" s="516"/>
    </row>
    <row r="308" spans="1:14" x14ac:dyDescent="0.25">
      <c r="A308" s="436"/>
      <c r="B308" s="518"/>
      <c r="C308" s="518"/>
      <c r="D308" s="518"/>
      <c r="E308" s="518"/>
      <c r="F308" s="518"/>
      <c r="G308" s="424"/>
      <c r="H308" s="436"/>
      <c r="I308" s="436"/>
      <c r="J308" s="436"/>
      <c r="K308" s="424"/>
      <c r="L308" s="421"/>
      <c r="M308" s="424"/>
      <c r="N308" s="516"/>
    </row>
    <row r="309" spans="1:14" x14ac:dyDescent="0.25">
      <c r="A309" s="436"/>
      <c r="B309" s="518"/>
      <c r="C309" s="518"/>
      <c r="D309" s="518"/>
      <c r="E309" s="518"/>
      <c r="F309" s="518"/>
      <c r="G309" s="424"/>
      <c r="H309" s="436"/>
      <c r="I309" s="436"/>
      <c r="J309" s="436"/>
      <c r="K309" s="424"/>
      <c r="L309" s="421"/>
      <c r="M309" s="424"/>
      <c r="N309" s="516"/>
    </row>
    <row r="310" spans="1:14" x14ac:dyDescent="0.25">
      <c r="A310" s="436"/>
      <c r="B310" s="518"/>
      <c r="C310" s="518"/>
      <c r="D310" s="518"/>
      <c r="E310" s="518"/>
      <c r="F310" s="518"/>
      <c r="G310" s="424"/>
      <c r="H310" s="436"/>
      <c r="I310" s="436"/>
      <c r="J310" s="436"/>
      <c r="K310" s="424"/>
      <c r="L310" s="421"/>
      <c r="M310" s="424"/>
      <c r="N310" s="516"/>
    </row>
    <row r="311" spans="1:14" x14ac:dyDescent="0.25">
      <c r="A311" s="436"/>
      <c r="B311" s="518"/>
      <c r="C311" s="518"/>
      <c r="D311" s="518"/>
      <c r="E311" s="518"/>
      <c r="F311" s="518"/>
      <c r="G311" s="424"/>
      <c r="H311" s="436"/>
      <c r="I311" s="436"/>
      <c r="J311" s="436"/>
      <c r="K311" s="424"/>
      <c r="L311" s="421"/>
      <c r="M311" s="424"/>
      <c r="N311" s="516"/>
    </row>
    <row r="312" spans="1:14" x14ac:dyDescent="0.25">
      <c r="A312" s="436"/>
      <c r="B312" s="518"/>
      <c r="C312" s="518"/>
      <c r="D312" s="518"/>
      <c r="E312" s="518"/>
      <c r="F312" s="518"/>
      <c r="G312" s="424"/>
      <c r="H312" s="436"/>
      <c r="I312" s="436"/>
      <c r="J312" s="436"/>
      <c r="K312" s="424"/>
      <c r="L312" s="421"/>
      <c r="M312" s="424"/>
      <c r="N312" s="516"/>
    </row>
    <row r="313" spans="1:14" x14ac:dyDescent="0.25">
      <c r="A313" s="436"/>
      <c r="B313" s="518"/>
      <c r="C313" s="518"/>
      <c r="D313" s="518"/>
      <c r="E313" s="518"/>
      <c r="F313" s="518"/>
      <c r="G313" s="424"/>
      <c r="H313" s="436"/>
      <c r="I313" s="436"/>
      <c r="J313" s="436"/>
      <c r="K313" s="424"/>
      <c r="L313" s="421"/>
      <c r="M313" s="424"/>
      <c r="N313" s="516"/>
    </row>
    <row r="314" spans="1:14" x14ac:dyDescent="0.25">
      <c r="A314" s="436"/>
      <c r="B314" s="518"/>
      <c r="C314" s="518"/>
      <c r="D314" s="518"/>
      <c r="E314" s="518"/>
      <c r="F314" s="518"/>
      <c r="G314" s="424"/>
      <c r="H314" s="436"/>
      <c r="I314" s="436"/>
      <c r="J314" s="436"/>
      <c r="K314" s="424"/>
      <c r="L314" s="421"/>
      <c r="M314" s="424"/>
      <c r="N314" s="516"/>
    </row>
    <row r="315" spans="1:14" x14ac:dyDescent="0.25">
      <c r="A315" s="436"/>
      <c r="B315" s="518"/>
      <c r="C315" s="518"/>
      <c r="D315" s="518"/>
      <c r="E315" s="518"/>
      <c r="F315" s="518"/>
      <c r="G315" s="424"/>
      <c r="H315" s="436"/>
      <c r="I315" s="436"/>
      <c r="J315" s="436"/>
      <c r="K315" s="424"/>
      <c r="L315" s="421"/>
      <c r="M315" s="424"/>
      <c r="N315" s="516"/>
    </row>
    <row r="316" spans="1:14" x14ac:dyDescent="0.25">
      <c r="A316" s="436"/>
      <c r="B316" s="519"/>
      <c r="C316" s="519"/>
      <c r="D316" s="518"/>
      <c r="E316" s="518"/>
      <c r="F316" s="519"/>
      <c r="G316" s="424"/>
      <c r="H316" s="436"/>
      <c r="I316" s="436"/>
      <c r="J316" s="436"/>
      <c r="K316" s="424"/>
      <c r="L316" s="421"/>
      <c r="M316" s="424"/>
      <c r="N316" s="516"/>
    </row>
    <row r="317" spans="1:14" x14ac:dyDescent="0.25">
      <c r="A317" s="436"/>
      <c r="B317" s="518"/>
      <c r="C317" s="518"/>
      <c r="D317" s="517"/>
      <c r="E317" s="517"/>
      <c r="F317" s="518"/>
      <c r="G317" s="424"/>
      <c r="H317" s="436"/>
      <c r="I317" s="436"/>
      <c r="J317" s="436"/>
      <c r="K317" s="424"/>
      <c r="L317" s="421"/>
      <c r="M317" s="424"/>
      <c r="N317" s="516"/>
    </row>
    <row r="318" spans="1:14" x14ac:dyDescent="0.25">
      <c r="A318" s="520">
        <v>1933</v>
      </c>
      <c r="B318" s="517"/>
      <c r="C318" s="517"/>
      <c r="D318" s="521">
        <f>SUM(G6:I6)</f>
        <v>90.4</v>
      </c>
      <c r="E318" s="521">
        <f>SUM(J6:L6)</f>
        <v>369.6</v>
      </c>
      <c r="F318" s="521">
        <v>546.1</v>
      </c>
      <c r="G318" s="424"/>
      <c r="H318" s="436"/>
      <c r="I318" s="521"/>
      <c r="J318" s="521"/>
      <c r="K318" s="424"/>
      <c r="L318" s="422">
        <f t="shared" ref="L318:L334" si="19">I318-J318</f>
        <v>0</v>
      </c>
      <c r="M318" s="424"/>
      <c r="N318" s="516"/>
    </row>
    <row r="319" spans="1:14" x14ac:dyDescent="0.25">
      <c r="A319" s="520">
        <v>1934</v>
      </c>
      <c r="B319" s="521">
        <f>SUM(B7+C7+M6)</f>
        <v>97</v>
      </c>
      <c r="C319" s="521">
        <f>SUM(D7:F7)</f>
        <v>212.7</v>
      </c>
      <c r="D319" s="521">
        <f>SUM(G7:I7)</f>
        <v>224.8</v>
      </c>
      <c r="E319" s="521">
        <f>SUM(J7:L7)</f>
        <v>232.6</v>
      </c>
      <c r="F319" s="521">
        <v>699.3</v>
      </c>
      <c r="G319" s="424"/>
      <c r="H319" s="436"/>
      <c r="I319" s="521"/>
      <c r="J319" s="521"/>
      <c r="K319" s="424"/>
      <c r="L319" s="422">
        <f t="shared" si="19"/>
        <v>0</v>
      </c>
      <c r="M319" s="424"/>
      <c r="N319" s="516"/>
    </row>
    <row r="320" spans="1:14" x14ac:dyDescent="0.25">
      <c r="A320" s="520">
        <v>1935</v>
      </c>
      <c r="B320" s="521">
        <f>SUM(B8+C8+M7)</f>
        <v>38.299999999999997</v>
      </c>
      <c r="C320" s="521">
        <f>SUM(D8:F8)</f>
        <v>293.5</v>
      </c>
      <c r="D320" s="521">
        <f>SUM(G8:I8)</f>
        <v>231.9</v>
      </c>
      <c r="E320" s="521">
        <f>SUM(J8:L8)</f>
        <v>103.4</v>
      </c>
      <c r="F320" s="521">
        <v>687</v>
      </c>
      <c r="G320" s="424"/>
      <c r="H320" s="436"/>
      <c r="I320" s="521"/>
      <c r="J320" s="521"/>
      <c r="K320" s="424"/>
      <c r="L320" s="422">
        <f t="shared" si="19"/>
        <v>0</v>
      </c>
      <c r="M320" s="424"/>
      <c r="N320" s="516"/>
    </row>
    <row r="321" spans="1:14" x14ac:dyDescent="0.25">
      <c r="A321" s="520">
        <v>1936</v>
      </c>
      <c r="B321" s="521">
        <f>SUM(B9+C9+M8)</f>
        <v>73.099999999999994</v>
      </c>
      <c r="C321" s="519">
        <f>SUM(D9:F9)</f>
        <v>364.2</v>
      </c>
      <c r="D321" s="521">
        <f>SUM(G9:I9)</f>
        <v>119.2</v>
      </c>
      <c r="E321" s="521">
        <f>SUM(J9:L9)</f>
        <v>343.4</v>
      </c>
      <c r="F321" s="521">
        <v>868.30000000000007</v>
      </c>
      <c r="G321" s="424"/>
      <c r="H321" s="436"/>
      <c r="I321" s="521"/>
      <c r="J321" s="521"/>
      <c r="K321" s="424"/>
      <c r="L321" s="422">
        <f t="shared" si="19"/>
        <v>0</v>
      </c>
      <c r="M321" s="424"/>
      <c r="N321" s="516"/>
    </row>
    <row r="322" spans="1:14" x14ac:dyDescent="0.25">
      <c r="A322" s="520">
        <v>1937</v>
      </c>
      <c r="B322" s="521">
        <f>SUM(B10+C10+M9)</f>
        <v>60.800000000000004</v>
      </c>
      <c r="C322" s="521">
        <f>SUM(D10:F10)</f>
        <v>169</v>
      </c>
      <c r="D322" s="521">
        <f>SUM(G10:I10)</f>
        <v>306.2</v>
      </c>
      <c r="E322" s="521">
        <f>SUM(J10:L10)</f>
        <v>267.5</v>
      </c>
      <c r="F322" s="521">
        <v>800</v>
      </c>
      <c r="G322" s="424"/>
      <c r="H322" s="436"/>
      <c r="I322" s="521"/>
      <c r="J322" s="521"/>
      <c r="K322" s="424"/>
      <c r="L322" s="422">
        <f t="shared" si="19"/>
        <v>0</v>
      </c>
      <c r="M322" s="424"/>
      <c r="N322" s="516"/>
    </row>
    <row r="323" spans="1:14" x14ac:dyDescent="0.25">
      <c r="A323" s="520">
        <v>1938</v>
      </c>
      <c r="B323" s="521">
        <f>SUM(B11+C11+M10)</f>
        <v>15.6</v>
      </c>
      <c r="C323" s="521">
        <f>SUM(D11:F11)</f>
        <v>131.4</v>
      </c>
      <c r="D323" s="517"/>
      <c r="E323" s="517"/>
      <c r="F323" s="521">
        <v>143.9</v>
      </c>
      <c r="G323" s="424"/>
      <c r="H323" s="436"/>
      <c r="I323" s="521"/>
      <c r="J323" s="521"/>
      <c r="K323" s="424"/>
      <c r="L323" s="443">
        <f t="shared" si="19"/>
        <v>0</v>
      </c>
      <c r="M323" s="424"/>
      <c r="N323" s="516"/>
    </row>
    <row r="324" spans="1:14" x14ac:dyDescent="0.25">
      <c r="A324" s="520">
        <v>1941</v>
      </c>
      <c r="B324" s="517"/>
      <c r="C324" s="517"/>
      <c r="D324" s="517"/>
      <c r="E324" s="521">
        <f t="shared" ref="E324:E355" si="20">SUM(J12:L12)</f>
        <v>196.1</v>
      </c>
      <c r="F324" s="521">
        <v>206.4</v>
      </c>
      <c r="G324" s="424"/>
      <c r="H324" s="436"/>
      <c r="I324" s="521"/>
      <c r="J324" s="521"/>
      <c r="K324" s="424"/>
      <c r="L324" s="443">
        <f t="shared" si="19"/>
        <v>0</v>
      </c>
      <c r="M324" s="424"/>
      <c r="N324" s="516"/>
    </row>
    <row r="325" spans="1:14" x14ac:dyDescent="0.25">
      <c r="A325" s="520">
        <v>1942</v>
      </c>
      <c r="B325" s="521">
        <f t="shared" ref="B325:B356" si="21">SUM(B13+C13+M12)</f>
        <v>35.200000000000003</v>
      </c>
      <c r="C325" s="521">
        <f t="shared" ref="C325:C356" si="22">SUM(D13:F13)</f>
        <v>228.1</v>
      </c>
      <c r="D325" s="521">
        <f t="shared" ref="D325:D356" si="23">SUM(G13:I13)</f>
        <v>164.20000000000002</v>
      </c>
      <c r="E325" s="521">
        <f t="shared" si="20"/>
        <v>207.8</v>
      </c>
      <c r="F325" s="521">
        <v>664.9</v>
      </c>
      <c r="G325" s="424"/>
      <c r="H325" s="436"/>
      <c r="I325" s="521"/>
      <c r="J325" s="521"/>
      <c r="K325" s="424"/>
      <c r="L325" s="422">
        <f t="shared" si="19"/>
        <v>0</v>
      </c>
      <c r="M325" s="424"/>
      <c r="N325" s="516"/>
    </row>
    <row r="326" spans="1:14" x14ac:dyDescent="0.25">
      <c r="A326" s="520">
        <v>1943</v>
      </c>
      <c r="B326" s="521">
        <f t="shared" si="21"/>
        <v>65.599999999999994</v>
      </c>
      <c r="C326" s="521">
        <f t="shared" si="22"/>
        <v>205.3</v>
      </c>
      <c r="D326" s="521">
        <f t="shared" si="23"/>
        <v>233.8</v>
      </c>
      <c r="E326" s="521">
        <f t="shared" si="20"/>
        <v>244.2</v>
      </c>
      <c r="F326" s="521">
        <v>831.8</v>
      </c>
      <c r="G326" s="424"/>
      <c r="H326" s="436"/>
      <c r="I326" s="521"/>
      <c r="J326" s="521"/>
      <c r="K326" s="424"/>
      <c r="L326" s="422">
        <f t="shared" si="19"/>
        <v>0</v>
      </c>
      <c r="M326" s="424"/>
      <c r="N326" s="516"/>
    </row>
    <row r="327" spans="1:14" x14ac:dyDescent="0.25">
      <c r="A327" s="520">
        <v>1944</v>
      </c>
      <c r="B327" s="519">
        <f t="shared" si="21"/>
        <v>274.7</v>
      </c>
      <c r="C327" s="521">
        <f t="shared" si="22"/>
        <v>189.6</v>
      </c>
      <c r="D327" s="521">
        <f t="shared" si="23"/>
        <v>229.7</v>
      </c>
      <c r="E327" s="521">
        <f t="shared" si="20"/>
        <v>186.9</v>
      </c>
      <c r="F327" s="521">
        <v>819.4</v>
      </c>
      <c r="G327" s="424"/>
      <c r="H327" s="436"/>
      <c r="I327" s="521"/>
      <c r="J327" s="521"/>
      <c r="K327" s="424"/>
      <c r="L327" s="422">
        <f t="shared" si="19"/>
        <v>0</v>
      </c>
      <c r="M327" s="424"/>
      <c r="N327" s="516"/>
    </row>
    <row r="328" spans="1:14" x14ac:dyDescent="0.25">
      <c r="A328" s="520">
        <v>1945</v>
      </c>
      <c r="B328" s="521">
        <f t="shared" si="21"/>
        <v>125.19999999999999</v>
      </c>
      <c r="C328" s="521">
        <f t="shared" si="22"/>
        <v>118.9</v>
      </c>
      <c r="D328" s="521">
        <f t="shared" si="23"/>
        <v>87.4</v>
      </c>
      <c r="E328" s="521">
        <f t="shared" si="20"/>
        <v>103.4</v>
      </c>
      <c r="F328" s="521">
        <v>444.4</v>
      </c>
      <c r="G328" s="424"/>
      <c r="H328" s="436"/>
      <c r="I328" s="521"/>
      <c r="J328" s="521"/>
      <c r="K328" s="424"/>
      <c r="L328" s="422">
        <f t="shared" si="19"/>
        <v>0</v>
      </c>
      <c r="M328" s="424"/>
      <c r="N328" s="516"/>
    </row>
    <row r="329" spans="1:14" x14ac:dyDescent="0.25">
      <c r="A329" s="520">
        <v>1946</v>
      </c>
      <c r="B329" s="521">
        <f t="shared" si="21"/>
        <v>108.1</v>
      </c>
      <c r="C329" s="521">
        <f t="shared" si="22"/>
        <v>291.60000000000002</v>
      </c>
      <c r="D329" s="521">
        <f t="shared" si="23"/>
        <v>167.7</v>
      </c>
      <c r="E329" s="521">
        <f t="shared" si="20"/>
        <v>214.4</v>
      </c>
      <c r="F329" s="521">
        <v>726.2</v>
      </c>
      <c r="G329" s="424"/>
      <c r="H329" s="436"/>
      <c r="I329" s="521"/>
      <c r="J329" s="521"/>
      <c r="K329" s="424"/>
      <c r="L329" s="422">
        <f t="shared" si="19"/>
        <v>0</v>
      </c>
      <c r="M329" s="424"/>
      <c r="N329" s="516"/>
    </row>
    <row r="330" spans="1:14" x14ac:dyDescent="0.25">
      <c r="A330" s="520">
        <v>1947</v>
      </c>
      <c r="B330" s="521">
        <f t="shared" si="21"/>
        <v>108.10000000000001</v>
      </c>
      <c r="C330" s="521">
        <f t="shared" si="22"/>
        <v>110</v>
      </c>
      <c r="D330" s="521">
        <f t="shared" si="23"/>
        <v>160.30000000000001</v>
      </c>
      <c r="E330" s="521">
        <f t="shared" si="20"/>
        <v>102.9</v>
      </c>
      <c r="F330" s="521">
        <v>503.4</v>
      </c>
      <c r="G330" s="424"/>
      <c r="H330" s="436">
        <v>1933</v>
      </c>
      <c r="I330" s="521">
        <f>SUM(B6:M6)</f>
        <v>546.1</v>
      </c>
      <c r="J330" s="521">
        <v>683.87</v>
      </c>
      <c r="K330" s="424"/>
      <c r="L330" s="422">
        <f t="shared" si="19"/>
        <v>-137.76999999999998</v>
      </c>
      <c r="M330" s="424"/>
      <c r="N330" s="516"/>
    </row>
    <row r="331" spans="1:14" x14ac:dyDescent="0.25">
      <c r="A331" s="520">
        <v>1948</v>
      </c>
      <c r="B331" s="521">
        <f t="shared" si="21"/>
        <v>116.2</v>
      </c>
      <c r="C331" s="521">
        <f t="shared" si="22"/>
        <v>223.4</v>
      </c>
      <c r="D331" s="521">
        <f t="shared" si="23"/>
        <v>102.8</v>
      </c>
      <c r="E331" s="521">
        <f t="shared" si="20"/>
        <v>223</v>
      </c>
      <c r="F331" s="521">
        <v>662.50000000000011</v>
      </c>
      <c r="G331" s="424"/>
      <c r="H331" s="436">
        <v>1934</v>
      </c>
      <c r="I331" s="521">
        <f>SUM(B7:M7)</f>
        <v>699.3</v>
      </c>
      <c r="J331" s="521">
        <v>682.3</v>
      </c>
      <c r="K331" s="424"/>
      <c r="L331" s="422">
        <f t="shared" si="19"/>
        <v>17</v>
      </c>
      <c r="M331" s="424"/>
      <c r="N331" s="516"/>
    </row>
    <row r="332" spans="1:14" x14ac:dyDescent="0.25">
      <c r="A332" s="520">
        <v>1949</v>
      </c>
      <c r="B332" s="521">
        <f t="shared" si="21"/>
        <v>44</v>
      </c>
      <c r="C332" s="521">
        <f t="shared" si="22"/>
        <v>259.3</v>
      </c>
      <c r="D332" s="521">
        <f t="shared" si="23"/>
        <v>331.9</v>
      </c>
      <c r="E332" s="521">
        <f t="shared" si="20"/>
        <v>239.8</v>
      </c>
      <c r="F332" s="521">
        <v>862.3</v>
      </c>
      <c r="G332" s="424"/>
      <c r="H332" s="436">
        <v>1935</v>
      </c>
      <c r="I332" s="521">
        <f>SUM(B8:M8)</f>
        <v>687</v>
      </c>
      <c r="J332" s="521">
        <v>682.3</v>
      </c>
      <c r="K332" s="424"/>
      <c r="L332" s="422">
        <f t="shared" si="19"/>
        <v>4.7000000000000455</v>
      </c>
      <c r="M332" s="424"/>
      <c r="N332" s="516"/>
    </row>
    <row r="333" spans="1:14" x14ac:dyDescent="0.25">
      <c r="A333" s="520">
        <v>1950</v>
      </c>
      <c r="B333" s="521">
        <f t="shared" si="21"/>
        <v>42</v>
      </c>
      <c r="C333" s="521">
        <f t="shared" si="22"/>
        <v>164.5</v>
      </c>
      <c r="D333" s="521">
        <f t="shared" si="23"/>
        <v>256.8</v>
      </c>
      <c r="E333" s="521">
        <f t="shared" si="20"/>
        <v>95.799999999999983</v>
      </c>
      <c r="F333" s="521">
        <v>598.29999999999995</v>
      </c>
      <c r="G333" s="424"/>
      <c r="H333" s="436">
        <v>1936</v>
      </c>
      <c r="I333" s="521">
        <f>SUM(B9:M9)</f>
        <v>868.30000000000007</v>
      </c>
      <c r="J333" s="521">
        <v>682.3</v>
      </c>
      <c r="K333" s="424"/>
      <c r="L333" s="422">
        <f t="shared" si="19"/>
        <v>186.00000000000011</v>
      </c>
      <c r="M333" s="424"/>
      <c r="N333" s="516"/>
    </row>
    <row r="334" spans="1:14" x14ac:dyDescent="0.25">
      <c r="A334" s="520">
        <v>1951</v>
      </c>
      <c r="B334" s="521">
        <f t="shared" si="21"/>
        <v>160.70000000000002</v>
      </c>
      <c r="C334" s="521">
        <f t="shared" si="22"/>
        <v>285.60000000000002</v>
      </c>
      <c r="D334" s="521">
        <f t="shared" si="23"/>
        <v>200</v>
      </c>
      <c r="E334" s="521">
        <f t="shared" si="20"/>
        <v>287.3</v>
      </c>
      <c r="F334" s="521">
        <v>894.1</v>
      </c>
      <c r="G334" s="424"/>
      <c r="H334" s="436">
        <v>1937</v>
      </c>
      <c r="I334" s="521">
        <f>SUM(B10:M10)</f>
        <v>800</v>
      </c>
      <c r="J334" s="521">
        <v>682.3</v>
      </c>
      <c r="K334" s="424"/>
      <c r="L334" s="422">
        <f t="shared" si="19"/>
        <v>117.70000000000005</v>
      </c>
      <c r="M334" s="424"/>
      <c r="N334" s="516"/>
    </row>
    <row r="335" spans="1:14" x14ac:dyDescent="0.25">
      <c r="A335" s="520">
        <v>1952</v>
      </c>
      <c r="B335" s="521">
        <f t="shared" si="21"/>
        <v>53.5</v>
      </c>
      <c r="C335" s="521">
        <f t="shared" si="22"/>
        <v>220.6</v>
      </c>
      <c r="D335" s="521">
        <f t="shared" si="23"/>
        <v>161.69999999999999</v>
      </c>
      <c r="E335" s="521">
        <f t="shared" si="20"/>
        <v>163.9</v>
      </c>
      <c r="F335" s="521">
        <v>600.30000000000007</v>
      </c>
      <c r="G335" s="424"/>
      <c r="H335" s="436">
        <v>1938</v>
      </c>
      <c r="I335" s="521"/>
      <c r="J335" s="521">
        <v>682.3</v>
      </c>
      <c r="K335" s="424"/>
      <c r="L335" s="422"/>
      <c r="M335" s="424"/>
      <c r="N335" s="516"/>
    </row>
    <row r="336" spans="1:14" x14ac:dyDescent="0.25">
      <c r="A336" s="520">
        <v>1953</v>
      </c>
      <c r="B336" s="521">
        <f t="shared" si="21"/>
        <v>22.3</v>
      </c>
      <c r="C336" s="521">
        <f t="shared" si="22"/>
        <v>85.7</v>
      </c>
      <c r="D336" s="521">
        <f t="shared" si="23"/>
        <v>370.6</v>
      </c>
      <c r="E336" s="521">
        <f t="shared" si="20"/>
        <v>171.1</v>
      </c>
      <c r="F336" s="521">
        <v>692.2</v>
      </c>
      <c r="G336" s="424"/>
      <c r="H336" s="436">
        <v>1941</v>
      </c>
      <c r="I336" s="521"/>
      <c r="J336" s="521">
        <v>682.3</v>
      </c>
      <c r="K336" s="424"/>
      <c r="L336" s="422"/>
      <c r="M336" s="424"/>
      <c r="N336" s="516"/>
    </row>
    <row r="337" spans="1:14" x14ac:dyDescent="0.25">
      <c r="A337" s="520">
        <v>1954</v>
      </c>
      <c r="B337" s="521">
        <f t="shared" si="21"/>
        <v>100.2</v>
      </c>
      <c r="C337" s="521">
        <f t="shared" si="22"/>
        <v>308.29999999999995</v>
      </c>
      <c r="D337" s="521">
        <f t="shared" si="23"/>
        <v>107.8</v>
      </c>
      <c r="E337" s="521">
        <f t="shared" si="20"/>
        <v>82.5</v>
      </c>
      <c r="F337" s="521">
        <v>548.5</v>
      </c>
      <c r="G337" s="424"/>
      <c r="H337" s="436">
        <v>1942</v>
      </c>
      <c r="I337" s="521">
        <f t="shared" ref="I337:I368" si="24">SUM(B13:M13)</f>
        <v>664.9</v>
      </c>
      <c r="J337" s="521">
        <v>682.3</v>
      </c>
      <c r="K337" s="424"/>
      <c r="L337" s="422">
        <f t="shared" ref="L337:L368" si="25">I337-J337</f>
        <v>-17.399999999999977</v>
      </c>
      <c r="M337" s="424"/>
      <c r="N337" s="516"/>
    </row>
    <row r="338" spans="1:14" x14ac:dyDescent="0.25">
      <c r="A338" s="520">
        <v>1955</v>
      </c>
      <c r="B338" s="521">
        <f t="shared" si="21"/>
        <v>172.89999999999998</v>
      </c>
      <c r="C338" s="521">
        <f t="shared" si="22"/>
        <v>112.30000000000001</v>
      </c>
      <c r="D338" s="521">
        <f t="shared" si="23"/>
        <v>315.5</v>
      </c>
      <c r="E338" s="521">
        <f t="shared" si="20"/>
        <v>159.19999999999999</v>
      </c>
      <c r="F338" s="521">
        <v>818.1</v>
      </c>
      <c r="G338" s="424"/>
      <c r="H338" s="436">
        <v>1943</v>
      </c>
      <c r="I338" s="521">
        <f t="shared" si="24"/>
        <v>831.8</v>
      </c>
      <c r="J338" s="521">
        <v>682.3</v>
      </c>
      <c r="K338" s="424"/>
      <c r="L338" s="422">
        <f t="shared" si="25"/>
        <v>149.5</v>
      </c>
      <c r="M338" s="424"/>
      <c r="N338" s="516"/>
    </row>
    <row r="339" spans="1:14" x14ac:dyDescent="0.25">
      <c r="A339" s="520">
        <v>1956</v>
      </c>
      <c r="B339" s="521">
        <f t="shared" si="21"/>
        <v>94.600000000000009</v>
      </c>
      <c r="C339" s="521">
        <f t="shared" si="22"/>
        <v>292.29999999999995</v>
      </c>
      <c r="D339" s="521">
        <f t="shared" si="23"/>
        <v>168.9</v>
      </c>
      <c r="E339" s="521">
        <f t="shared" si="20"/>
        <v>227.39999999999998</v>
      </c>
      <c r="F339" s="521">
        <v>711</v>
      </c>
      <c r="G339" s="424"/>
      <c r="H339" s="436">
        <v>1944</v>
      </c>
      <c r="I339" s="521">
        <f t="shared" si="24"/>
        <v>819.4</v>
      </c>
      <c r="J339" s="521">
        <v>682.3</v>
      </c>
      <c r="K339" s="424"/>
      <c r="L339" s="422">
        <f t="shared" si="25"/>
        <v>137.10000000000002</v>
      </c>
      <c r="M339" s="424"/>
      <c r="N339" s="516"/>
    </row>
    <row r="340" spans="1:14" x14ac:dyDescent="0.25">
      <c r="A340" s="520">
        <v>1957</v>
      </c>
      <c r="B340" s="521">
        <f t="shared" si="21"/>
        <v>29</v>
      </c>
      <c r="C340" s="521">
        <f t="shared" si="22"/>
        <v>237.1</v>
      </c>
      <c r="D340" s="521">
        <f t="shared" si="23"/>
        <v>305.40000000000003</v>
      </c>
      <c r="E340" s="521">
        <f t="shared" si="20"/>
        <v>204.3</v>
      </c>
      <c r="F340" s="521">
        <v>806.2</v>
      </c>
      <c r="G340" s="424"/>
      <c r="H340" s="436">
        <v>1945</v>
      </c>
      <c r="I340" s="521">
        <f t="shared" si="24"/>
        <v>444.4</v>
      </c>
      <c r="J340" s="521">
        <v>682.3</v>
      </c>
      <c r="K340" s="424"/>
      <c r="L340" s="422">
        <f t="shared" si="25"/>
        <v>-237.89999999999998</v>
      </c>
      <c r="M340" s="424"/>
      <c r="N340" s="516"/>
    </row>
    <row r="341" spans="1:14" x14ac:dyDescent="0.25">
      <c r="A341" s="520">
        <v>1958</v>
      </c>
      <c r="B341" s="521">
        <f t="shared" si="21"/>
        <v>68.300000000000011</v>
      </c>
      <c r="C341" s="521">
        <f t="shared" si="22"/>
        <v>86.199999999999989</v>
      </c>
      <c r="D341" s="521">
        <f t="shared" si="23"/>
        <v>101.19999999999999</v>
      </c>
      <c r="E341" s="521">
        <f t="shared" si="20"/>
        <v>130.39999999999998</v>
      </c>
      <c r="F341" s="521">
        <v>463</v>
      </c>
      <c r="G341" s="424"/>
      <c r="H341" s="436">
        <v>1946</v>
      </c>
      <c r="I341" s="521">
        <f t="shared" si="24"/>
        <v>726.2</v>
      </c>
      <c r="J341" s="521">
        <v>682.3</v>
      </c>
      <c r="K341" s="424"/>
      <c r="L341" s="422">
        <f t="shared" si="25"/>
        <v>43.900000000000091</v>
      </c>
      <c r="M341" s="424"/>
      <c r="N341" s="516"/>
    </row>
    <row r="342" spans="1:14" x14ac:dyDescent="0.25">
      <c r="A342" s="520">
        <v>1959</v>
      </c>
      <c r="B342" s="521">
        <f t="shared" si="21"/>
        <v>236.7</v>
      </c>
      <c r="C342" s="521">
        <f t="shared" si="22"/>
        <v>182.10000000000002</v>
      </c>
      <c r="D342" s="521">
        <f t="shared" si="23"/>
        <v>275.5</v>
      </c>
      <c r="E342" s="521">
        <f t="shared" si="20"/>
        <v>255.39999999999998</v>
      </c>
      <c r="F342" s="521">
        <v>879</v>
      </c>
      <c r="G342" s="424"/>
      <c r="H342" s="436">
        <v>1947</v>
      </c>
      <c r="I342" s="521">
        <f t="shared" si="24"/>
        <v>503.4</v>
      </c>
      <c r="J342" s="521">
        <v>682.3</v>
      </c>
      <c r="K342" s="424"/>
      <c r="L342" s="422">
        <f t="shared" si="25"/>
        <v>-178.89999999999998</v>
      </c>
      <c r="M342" s="424"/>
      <c r="N342" s="516"/>
    </row>
    <row r="343" spans="1:14" x14ac:dyDescent="0.25">
      <c r="A343" s="520">
        <v>1960</v>
      </c>
      <c r="B343" s="521">
        <f t="shared" si="21"/>
        <v>135.6</v>
      </c>
      <c r="C343" s="521">
        <f t="shared" si="22"/>
        <v>152.69999999999999</v>
      </c>
      <c r="D343" s="521">
        <f t="shared" si="23"/>
        <v>449.3</v>
      </c>
      <c r="E343" s="521">
        <f t="shared" si="20"/>
        <v>286.7</v>
      </c>
      <c r="F343" s="521">
        <v>1026.2</v>
      </c>
      <c r="G343" s="424"/>
      <c r="H343" s="436">
        <v>1948</v>
      </c>
      <c r="I343" s="521">
        <f t="shared" si="24"/>
        <v>662.50000000000011</v>
      </c>
      <c r="J343" s="521">
        <v>682.3</v>
      </c>
      <c r="K343" s="424"/>
      <c r="L343" s="422">
        <f t="shared" si="25"/>
        <v>-19.799999999999841</v>
      </c>
      <c r="M343" s="424"/>
      <c r="N343" s="516"/>
    </row>
    <row r="344" spans="1:14" x14ac:dyDescent="0.25">
      <c r="A344" s="520">
        <v>1961</v>
      </c>
      <c r="B344" s="521">
        <f t="shared" si="21"/>
        <v>54.400000000000006</v>
      </c>
      <c r="C344" s="521">
        <f t="shared" si="22"/>
        <v>118.9</v>
      </c>
      <c r="D344" s="521">
        <f t="shared" si="23"/>
        <v>136.19999999999999</v>
      </c>
      <c r="E344" s="521">
        <f t="shared" si="20"/>
        <v>188.6</v>
      </c>
      <c r="F344" s="521">
        <v>478</v>
      </c>
      <c r="G344" s="424"/>
      <c r="H344" s="436">
        <v>1949</v>
      </c>
      <c r="I344" s="521">
        <f t="shared" si="24"/>
        <v>862.3</v>
      </c>
      <c r="J344" s="521">
        <v>682.3</v>
      </c>
      <c r="K344" s="424"/>
      <c r="L344" s="422">
        <f t="shared" si="25"/>
        <v>180</v>
      </c>
      <c r="M344" s="424"/>
      <c r="N344" s="516"/>
    </row>
    <row r="345" spans="1:14" x14ac:dyDescent="0.25">
      <c r="A345" s="520">
        <v>1962</v>
      </c>
      <c r="B345" s="521">
        <f t="shared" si="21"/>
        <v>131.5</v>
      </c>
      <c r="C345" s="521">
        <f t="shared" si="22"/>
        <v>302.89999999999998</v>
      </c>
      <c r="D345" s="521">
        <f t="shared" si="23"/>
        <v>151.9</v>
      </c>
      <c r="E345" s="521">
        <f t="shared" si="20"/>
        <v>317.5</v>
      </c>
      <c r="F345" s="521">
        <v>952.9</v>
      </c>
      <c r="G345" s="424"/>
      <c r="H345" s="436">
        <v>1950</v>
      </c>
      <c r="I345" s="521">
        <f t="shared" si="24"/>
        <v>598.29999999999995</v>
      </c>
      <c r="J345" s="521">
        <v>682.3</v>
      </c>
      <c r="K345" s="424"/>
      <c r="L345" s="422">
        <f t="shared" si="25"/>
        <v>-84</v>
      </c>
      <c r="M345" s="424"/>
      <c r="N345" s="516"/>
    </row>
    <row r="346" spans="1:14" x14ac:dyDescent="0.25">
      <c r="A346" s="520">
        <v>1963</v>
      </c>
      <c r="B346" s="521">
        <f t="shared" si="21"/>
        <v>165.5</v>
      </c>
      <c r="C346" s="521">
        <f t="shared" si="22"/>
        <v>171.5</v>
      </c>
      <c r="D346" s="521">
        <f t="shared" si="23"/>
        <v>443.1</v>
      </c>
      <c r="E346" s="521">
        <f t="shared" si="20"/>
        <v>253.2</v>
      </c>
      <c r="F346" s="521">
        <v>1001.3999999999999</v>
      </c>
      <c r="G346" s="424"/>
      <c r="H346" s="436">
        <v>1951</v>
      </c>
      <c r="I346" s="521">
        <f t="shared" si="24"/>
        <v>894.1</v>
      </c>
      <c r="J346" s="521">
        <v>682.3</v>
      </c>
      <c r="K346" s="424"/>
      <c r="L346" s="422">
        <f t="shared" si="25"/>
        <v>211.80000000000007</v>
      </c>
      <c r="M346" s="424"/>
      <c r="N346" s="516"/>
    </row>
    <row r="347" spans="1:14" x14ac:dyDescent="0.25">
      <c r="A347" s="520">
        <v>1964</v>
      </c>
      <c r="B347" s="521">
        <f t="shared" si="21"/>
        <v>121.3</v>
      </c>
      <c r="C347" s="521">
        <f t="shared" si="22"/>
        <v>278.70000000000005</v>
      </c>
      <c r="D347" s="521">
        <f t="shared" si="23"/>
        <v>167.3</v>
      </c>
      <c r="E347" s="521">
        <f t="shared" si="20"/>
        <v>139.30000000000001</v>
      </c>
      <c r="F347" s="521">
        <v>712.6</v>
      </c>
      <c r="G347" s="424"/>
      <c r="H347" s="436">
        <v>1952</v>
      </c>
      <c r="I347" s="521">
        <f t="shared" si="24"/>
        <v>600.30000000000007</v>
      </c>
      <c r="J347" s="521">
        <v>682.3</v>
      </c>
      <c r="K347" s="424"/>
      <c r="L347" s="422">
        <f t="shared" si="25"/>
        <v>-81.999999999999886</v>
      </c>
      <c r="M347" s="424"/>
      <c r="N347" s="516"/>
    </row>
    <row r="348" spans="1:14" x14ac:dyDescent="0.25">
      <c r="A348" s="520">
        <v>1965</v>
      </c>
      <c r="B348" s="521">
        <f t="shared" si="21"/>
        <v>87.1</v>
      </c>
      <c r="C348" s="521">
        <f t="shared" si="22"/>
        <v>157.80000000000001</v>
      </c>
      <c r="D348" s="521">
        <f t="shared" si="23"/>
        <v>143.1</v>
      </c>
      <c r="E348" s="521">
        <f t="shared" si="20"/>
        <v>322.29999999999995</v>
      </c>
      <c r="F348" s="521">
        <v>695.9</v>
      </c>
      <c r="G348" s="424"/>
      <c r="H348" s="436">
        <v>1953</v>
      </c>
      <c r="I348" s="521">
        <f t="shared" si="24"/>
        <v>692.2</v>
      </c>
      <c r="J348" s="521">
        <v>682.3</v>
      </c>
      <c r="K348" s="424"/>
      <c r="L348" s="422">
        <f t="shared" si="25"/>
        <v>9.9000000000000909</v>
      </c>
      <c r="M348" s="424"/>
      <c r="N348" s="516"/>
    </row>
    <row r="349" spans="1:14" x14ac:dyDescent="0.25">
      <c r="A349" s="520">
        <v>1966</v>
      </c>
      <c r="B349" s="521">
        <f t="shared" si="21"/>
        <v>108.9</v>
      </c>
      <c r="C349" s="521">
        <f t="shared" si="22"/>
        <v>197.5</v>
      </c>
      <c r="D349" s="521">
        <f t="shared" si="23"/>
        <v>169.3</v>
      </c>
      <c r="E349" s="521">
        <f t="shared" si="20"/>
        <v>126.7</v>
      </c>
      <c r="F349" s="521">
        <v>575.00000000000011</v>
      </c>
      <c r="G349" s="424"/>
      <c r="H349" s="436">
        <v>1954</v>
      </c>
      <c r="I349" s="521">
        <f t="shared" si="24"/>
        <v>548.5</v>
      </c>
      <c r="J349" s="521">
        <v>682.3</v>
      </c>
      <c r="K349" s="424"/>
      <c r="L349" s="422">
        <f t="shared" si="25"/>
        <v>-133.79999999999995</v>
      </c>
      <c r="M349" s="424"/>
      <c r="N349" s="516"/>
    </row>
    <row r="350" spans="1:14" x14ac:dyDescent="0.25">
      <c r="A350" s="520">
        <v>1967</v>
      </c>
      <c r="B350" s="521">
        <f t="shared" si="21"/>
        <v>61</v>
      </c>
      <c r="C350" s="521">
        <f t="shared" si="22"/>
        <v>133.19999999999999</v>
      </c>
      <c r="D350" s="521">
        <f t="shared" si="23"/>
        <v>141.6</v>
      </c>
      <c r="E350" s="521">
        <f t="shared" si="20"/>
        <v>243.8</v>
      </c>
      <c r="F350" s="521">
        <v>585.4</v>
      </c>
      <c r="G350" s="424"/>
      <c r="H350" s="436">
        <v>1955</v>
      </c>
      <c r="I350" s="521">
        <f t="shared" si="24"/>
        <v>818.1</v>
      </c>
      <c r="J350" s="521">
        <v>682.3</v>
      </c>
      <c r="K350" s="424"/>
      <c r="L350" s="422">
        <f t="shared" si="25"/>
        <v>135.80000000000007</v>
      </c>
      <c r="M350" s="424"/>
      <c r="N350" s="516"/>
    </row>
    <row r="351" spans="1:14" x14ac:dyDescent="0.25">
      <c r="A351" s="520">
        <v>1968</v>
      </c>
      <c r="B351" s="521">
        <f t="shared" si="21"/>
        <v>64.7</v>
      </c>
      <c r="C351" s="521">
        <f t="shared" si="22"/>
        <v>167.9</v>
      </c>
      <c r="D351" s="521">
        <f t="shared" si="23"/>
        <v>239.8</v>
      </c>
      <c r="E351" s="521">
        <f t="shared" si="20"/>
        <v>196.8</v>
      </c>
      <c r="F351" s="521">
        <v>677.19999999999993</v>
      </c>
      <c r="G351" s="424"/>
      <c r="H351" s="436">
        <v>1956</v>
      </c>
      <c r="I351" s="521">
        <f t="shared" si="24"/>
        <v>711</v>
      </c>
      <c r="J351" s="521">
        <v>682.3</v>
      </c>
      <c r="K351" s="424"/>
      <c r="L351" s="422">
        <f t="shared" si="25"/>
        <v>28.700000000000045</v>
      </c>
      <c r="M351" s="424"/>
      <c r="N351" s="516"/>
    </row>
    <row r="352" spans="1:14" x14ac:dyDescent="0.25">
      <c r="A352" s="520">
        <v>1969</v>
      </c>
      <c r="B352" s="521">
        <f t="shared" si="21"/>
        <v>74.7</v>
      </c>
      <c r="C352" s="521">
        <f t="shared" si="22"/>
        <v>248.60000000000002</v>
      </c>
      <c r="D352" s="521">
        <f t="shared" si="23"/>
        <v>301.8</v>
      </c>
      <c r="E352" s="521">
        <f t="shared" si="20"/>
        <v>197.7</v>
      </c>
      <c r="F352" s="521">
        <v>825.2</v>
      </c>
      <c r="G352" s="424"/>
      <c r="H352" s="436">
        <v>1957</v>
      </c>
      <c r="I352" s="521">
        <f t="shared" si="24"/>
        <v>806.2</v>
      </c>
      <c r="J352" s="521">
        <v>682.3</v>
      </c>
      <c r="K352" s="424"/>
      <c r="L352" s="422">
        <f t="shared" si="25"/>
        <v>123.90000000000009</v>
      </c>
      <c r="M352" s="424"/>
      <c r="N352" s="516"/>
    </row>
    <row r="353" spans="1:14" x14ac:dyDescent="0.25">
      <c r="A353" s="520">
        <v>1970</v>
      </c>
      <c r="B353" s="521">
        <f t="shared" si="21"/>
        <v>70.3</v>
      </c>
      <c r="C353" s="521">
        <f t="shared" si="22"/>
        <v>147.30000000000001</v>
      </c>
      <c r="D353" s="521">
        <f t="shared" si="23"/>
        <v>177</v>
      </c>
      <c r="E353" s="521">
        <f t="shared" si="20"/>
        <v>158.19999999999999</v>
      </c>
      <c r="F353" s="521">
        <v>592.70000000000005</v>
      </c>
      <c r="G353" s="424"/>
      <c r="H353" s="436">
        <v>1958</v>
      </c>
      <c r="I353" s="521">
        <f t="shared" si="24"/>
        <v>463</v>
      </c>
      <c r="J353" s="521">
        <v>682.3</v>
      </c>
      <c r="K353" s="424"/>
      <c r="L353" s="422">
        <f t="shared" si="25"/>
        <v>-219.29999999999995</v>
      </c>
      <c r="M353" s="424"/>
      <c r="N353" s="516"/>
    </row>
    <row r="354" spans="1:14" x14ac:dyDescent="0.25">
      <c r="A354" s="520">
        <v>1971</v>
      </c>
      <c r="B354" s="521">
        <f t="shared" si="21"/>
        <v>99.9</v>
      </c>
      <c r="C354" s="521">
        <f t="shared" si="22"/>
        <v>284.39999999999998</v>
      </c>
      <c r="D354" s="521">
        <f t="shared" si="23"/>
        <v>121.80000000000001</v>
      </c>
      <c r="E354" s="521">
        <f t="shared" si="20"/>
        <v>211.3</v>
      </c>
      <c r="F354" s="521">
        <v>778.5</v>
      </c>
      <c r="G354" s="424"/>
      <c r="H354" s="436">
        <v>1959</v>
      </c>
      <c r="I354" s="521">
        <f t="shared" si="24"/>
        <v>879</v>
      </c>
      <c r="J354" s="521">
        <v>682.3</v>
      </c>
      <c r="K354" s="424"/>
      <c r="L354" s="422">
        <f t="shared" si="25"/>
        <v>196.70000000000005</v>
      </c>
      <c r="M354" s="424"/>
      <c r="N354" s="516"/>
    </row>
    <row r="355" spans="1:14" x14ac:dyDescent="0.25">
      <c r="A355" s="520">
        <v>1972</v>
      </c>
      <c r="B355" s="521">
        <f t="shared" si="21"/>
        <v>261.39999999999998</v>
      </c>
      <c r="C355" s="521">
        <f t="shared" si="22"/>
        <v>244.10000000000002</v>
      </c>
      <c r="D355" s="521">
        <f t="shared" si="23"/>
        <v>277.60000000000002</v>
      </c>
      <c r="E355" s="521">
        <f t="shared" si="20"/>
        <v>295.60000000000002</v>
      </c>
      <c r="F355" s="521">
        <v>991.2</v>
      </c>
      <c r="G355" s="424"/>
      <c r="H355" s="436">
        <v>1960</v>
      </c>
      <c r="I355" s="521">
        <f t="shared" si="24"/>
        <v>1026.2</v>
      </c>
      <c r="J355" s="521">
        <v>682.3</v>
      </c>
      <c r="K355" s="424"/>
      <c r="L355" s="422">
        <f t="shared" si="25"/>
        <v>343.90000000000009</v>
      </c>
      <c r="M355" s="424"/>
      <c r="N355" s="516"/>
    </row>
    <row r="356" spans="1:14" x14ac:dyDescent="0.25">
      <c r="A356" s="520">
        <v>1973</v>
      </c>
      <c r="B356" s="521">
        <f t="shared" si="21"/>
        <v>49.8</v>
      </c>
      <c r="C356" s="521">
        <f t="shared" si="22"/>
        <v>105.1</v>
      </c>
      <c r="D356" s="521">
        <f t="shared" si="23"/>
        <v>149.80000000000001</v>
      </c>
      <c r="E356" s="521">
        <f t="shared" ref="E356:E387" si="26">SUM(J44:L44)</f>
        <v>44.5</v>
      </c>
      <c r="F356" s="521">
        <v>463.29999999999995</v>
      </c>
      <c r="G356" s="424"/>
      <c r="H356" s="436">
        <v>1961</v>
      </c>
      <c r="I356" s="521">
        <f t="shared" si="24"/>
        <v>478</v>
      </c>
      <c r="J356" s="521">
        <v>682.3</v>
      </c>
      <c r="K356" s="424"/>
      <c r="L356" s="422">
        <f t="shared" si="25"/>
        <v>-204.29999999999995</v>
      </c>
      <c r="M356" s="424"/>
      <c r="N356" s="516"/>
    </row>
    <row r="357" spans="1:14" x14ac:dyDescent="0.25">
      <c r="A357" s="520">
        <v>1974</v>
      </c>
      <c r="B357" s="521">
        <f t="shared" ref="B357:B388" si="27">SUM(B45+C45+M44)</f>
        <v>207.8</v>
      </c>
      <c r="C357" s="521">
        <f t="shared" ref="C357:C388" si="28">SUM(D45:F45)</f>
        <v>284.70000000000005</v>
      </c>
      <c r="D357" s="521">
        <f t="shared" ref="D357:D388" si="29">SUM(G45:I45)</f>
        <v>181.9</v>
      </c>
      <c r="E357" s="521">
        <f t="shared" si="26"/>
        <v>157.6</v>
      </c>
      <c r="F357" s="521">
        <v>688.9</v>
      </c>
      <c r="G357" s="424"/>
      <c r="H357" s="436">
        <v>1962</v>
      </c>
      <c r="I357" s="521">
        <f t="shared" si="24"/>
        <v>952.9</v>
      </c>
      <c r="J357" s="521">
        <v>682.3</v>
      </c>
      <c r="K357" s="424"/>
      <c r="L357" s="422">
        <f t="shared" si="25"/>
        <v>270.60000000000002</v>
      </c>
      <c r="M357" s="424"/>
      <c r="N357" s="516"/>
    </row>
    <row r="358" spans="1:14" x14ac:dyDescent="0.25">
      <c r="A358" s="520">
        <v>1975</v>
      </c>
      <c r="B358" s="521">
        <f t="shared" si="27"/>
        <v>47.3</v>
      </c>
      <c r="C358" s="521">
        <f t="shared" si="28"/>
        <v>240</v>
      </c>
      <c r="D358" s="521">
        <f t="shared" si="29"/>
        <v>398.4</v>
      </c>
      <c r="E358" s="521">
        <f t="shared" si="26"/>
        <v>111.00000000000001</v>
      </c>
      <c r="F358" s="521">
        <v>825.2</v>
      </c>
      <c r="G358" s="424"/>
      <c r="H358" s="436">
        <v>1963</v>
      </c>
      <c r="I358" s="521">
        <f t="shared" si="24"/>
        <v>1001.3999999999999</v>
      </c>
      <c r="J358" s="521">
        <v>682.3</v>
      </c>
      <c r="K358" s="424"/>
      <c r="L358" s="422">
        <f t="shared" si="25"/>
        <v>319.09999999999991</v>
      </c>
      <c r="M358" s="424"/>
      <c r="N358" s="516"/>
    </row>
    <row r="359" spans="1:14" x14ac:dyDescent="0.25">
      <c r="A359" s="520">
        <v>1976</v>
      </c>
      <c r="B359" s="521">
        <f t="shared" si="27"/>
        <v>60.7</v>
      </c>
      <c r="C359" s="521">
        <f t="shared" si="28"/>
        <v>192.4</v>
      </c>
      <c r="D359" s="521">
        <f t="shared" si="29"/>
        <v>248</v>
      </c>
      <c r="E359" s="521">
        <f t="shared" si="26"/>
        <v>140.9</v>
      </c>
      <c r="F359" s="521">
        <v>675</v>
      </c>
      <c r="G359" s="424"/>
      <c r="H359" s="436">
        <v>1964</v>
      </c>
      <c r="I359" s="521">
        <f t="shared" si="24"/>
        <v>712.6</v>
      </c>
      <c r="J359" s="521">
        <v>682.3</v>
      </c>
      <c r="K359" s="424"/>
      <c r="L359" s="422">
        <f t="shared" si="25"/>
        <v>30.300000000000068</v>
      </c>
      <c r="M359" s="424"/>
      <c r="N359" s="516"/>
    </row>
    <row r="360" spans="1:14" x14ac:dyDescent="0.25">
      <c r="A360" s="520">
        <v>1977</v>
      </c>
      <c r="B360" s="521">
        <f t="shared" si="27"/>
        <v>127.4</v>
      </c>
      <c r="C360" s="518">
        <f t="shared" si="28"/>
        <v>299.89999999999998</v>
      </c>
      <c r="D360" s="521">
        <f t="shared" si="29"/>
        <v>332.3</v>
      </c>
      <c r="E360" s="521">
        <f t="shared" si="26"/>
        <v>161.29999999999998</v>
      </c>
      <c r="F360" s="521">
        <v>903.30000000000007</v>
      </c>
      <c r="G360" s="424"/>
      <c r="H360" s="436">
        <v>1965</v>
      </c>
      <c r="I360" s="521">
        <f t="shared" si="24"/>
        <v>695.9</v>
      </c>
      <c r="J360" s="521">
        <v>682.3</v>
      </c>
      <c r="K360" s="424"/>
      <c r="L360" s="422">
        <f t="shared" si="25"/>
        <v>13.600000000000023</v>
      </c>
      <c r="M360" s="424"/>
      <c r="N360" s="516"/>
    </row>
    <row r="361" spans="1:14" x14ac:dyDescent="0.25">
      <c r="A361" s="520">
        <v>1978</v>
      </c>
      <c r="B361" s="518">
        <f t="shared" si="27"/>
        <v>105.19999999999999</v>
      </c>
      <c r="C361" s="521">
        <f t="shared" si="28"/>
        <v>176.2</v>
      </c>
      <c r="D361" s="521">
        <f t="shared" si="29"/>
        <v>208.10000000000002</v>
      </c>
      <c r="E361" s="521">
        <f t="shared" si="26"/>
        <v>86.5</v>
      </c>
      <c r="F361" s="521">
        <v>566.10000000000014</v>
      </c>
      <c r="G361" s="424"/>
      <c r="H361" s="436">
        <v>1966</v>
      </c>
      <c r="I361" s="521">
        <f t="shared" si="24"/>
        <v>575.00000000000011</v>
      </c>
      <c r="J361" s="521">
        <v>682.3</v>
      </c>
      <c r="K361" s="424"/>
      <c r="L361" s="422">
        <f t="shared" si="25"/>
        <v>-107.29999999999984</v>
      </c>
      <c r="M361" s="424"/>
      <c r="N361" s="516"/>
    </row>
    <row r="362" spans="1:14" x14ac:dyDescent="0.25">
      <c r="A362" s="520">
        <v>1979</v>
      </c>
      <c r="B362" s="521">
        <f t="shared" si="27"/>
        <v>204.90000000000003</v>
      </c>
      <c r="C362" s="521">
        <f t="shared" si="28"/>
        <v>140.89999999999998</v>
      </c>
      <c r="D362" s="521">
        <f t="shared" si="29"/>
        <v>272.5</v>
      </c>
      <c r="E362" s="521">
        <f t="shared" si="26"/>
        <v>191.20000000000002</v>
      </c>
      <c r="F362" s="521">
        <v>791.50000000000011</v>
      </c>
      <c r="G362" s="424"/>
      <c r="H362" s="436">
        <v>1967</v>
      </c>
      <c r="I362" s="521">
        <f t="shared" si="24"/>
        <v>585.4</v>
      </c>
      <c r="J362" s="521">
        <v>682.3</v>
      </c>
      <c r="K362" s="424"/>
      <c r="L362" s="422">
        <f t="shared" si="25"/>
        <v>-96.899999999999977</v>
      </c>
      <c r="M362" s="424"/>
      <c r="N362" s="516"/>
    </row>
    <row r="363" spans="1:14" x14ac:dyDescent="0.25">
      <c r="A363" s="520">
        <v>1980</v>
      </c>
      <c r="B363" s="521">
        <f t="shared" si="27"/>
        <v>81.600000000000009</v>
      </c>
      <c r="C363" s="521">
        <f t="shared" si="28"/>
        <v>143.89999999999998</v>
      </c>
      <c r="D363" s="521">
        <f t="shared" si="29"/>
        <v>127.30000000000001</v>
      </c>
      <c r="E363" s="521">
        <f t="shared" si="26"/>
        <v>127.5</v>
      </c>
      <c r="F363" s="521">
        <v>478.70000000000005</v>
      </c>
      <c r="G363" s="424"/>
      <c r="H363" s="436">
        <v>1968</v>
      </c>
      <c r="I363" s="521">
        <f t="shared" si="24"/>
        <v>677.19999999999993</v>
      </c>
      <c r="J363" s="521">
        <v>682.3</v>
      </c>
      <c r="K363" s="424"/>
      <c r="L363" s="422">
        <f t="shared" si="25"/>
        <v>-5.1000000000000227</v>
      </c>
      <c r="M363" s="424"/>
      <c r="N363" s="516"/>
    </row>
    <row r="364" spans="1:14" x14ac:dyDescent="0.25">
      <c r="A364" s="520">
        <v>1981</v>
      </c>
      <c r="B364" s="521">
        <f t="shared" si="27"/>
        <v>93.899999999999991</v>
      </c>
      <c r="C364" s="521">
        <f t="shared" si="28"/>
        <v>163.89999999999998</v>
      </c>
      <c r="D364" s="521">
        <f t="shared" si="29"/>
        <v>236</v>
      </c>
      <c r="E364" s="521">
        <f t="shared" si="26"/>
        <v>95.9</v>
      </c>
      <c r="F364" s="521">
        <v>628.29999999999995</v>
      </c>
      <c r="G364" s="424"/>
      <c r="H364" s="436">
        <v>1969</v>
      </c>
      <c r="I364" s="521">
        <f t="shared" si="24"/>
        <v>825.2</v>
      </c>
      <c r="J364" s="521">
        <v>682.3</v>
      </c>
      <c r="K364" s="424"/>
      <c r="L364" s="422">
        <f t="shared" si="25"/>
        <v>142.90000000000009</v>
      </c>
      <c r="M364" s="424"/>
      <c r="N364" s="516"/>
    </row>
    <row r="365" spans="1:14" x14ac:dyDescent="0.25">
      <c r="A365" s="520">
        <v>1982</v>
      </c>
      <c r="B365" s="518">
        <f t="shared" si="27"/>
        <v>227.3</v>
      </c>
      <c r="C365" s="521">
        <f t="shared" si="28"/>
        <v>194.8</v>
      </c>
      <c r="D365" s="521">
        <f t="shared" si="29"/>
        <v>306</v>
      </c>
      <c r="E365" s="521">
        <f t="shared" si="26"/>
        <v>219.6</v>
      </c>
      <c r="F365" s="521">
        <v>902.09999999999991</v>
      </c>
      <c r="G365" s="424"/>
      <c r="H365" s="436">
        <v>1970</v>
      </c>
      <c r="I365" s="521">
        <f t="shared" si="24"/>
        <v>592.70000000000005</v>
      </c>
      <c r="J365" s="521">
        <v>682.3</v>
      </c>
      <c r="K365" s="424"/>
      <c r="L365" s="422">
        <f t="shared" si="25"/>
        <v>-89.599999999999909</v>
      </c>
      <c r="M365" s="424"/>
      <c r="N365" s="516"/>
    </row>
    <row r="366" spans="1:14" x14ac:dyDescent="0.25">
      <c r="A366" s="520">
        <v>1983</v>
      </c>
      <c r="B366" s="521">
        <f t="shared" si="27"/>
        <v>50.2</v>
      </c>
      <c r="C366" s="521">
        <f t="shared" si="28"/>
        <v>45.599999999999994</v>
      </c>
      <c r="D366" s="521">
        <f t="shared" si="29"/>
        <v>268.3</v>
      </c>
      <c r="E366" s="521">
        <f t="shared" si="26"/>
        <v>173.10000000000002</v>
      </c>
      <c r="F366" s="521">
        <v>549.6</v>
      </c>
      <c r="G366" s="424"/>
      <c r="H366" s="436">
        <v>1971</v>
      </c>
      <c r="I366" s="521">
        <f t="shared" si="24"/>
        <v>778.5</v>
      </c>
      <c r="J366" s="521">
        <v>682.3</v>
      </c>
      <c r="K366" s="424"/>
      <c r="L366" s="422">
        <f t="shared" si="25"/>
        <v>96.200000000000045</v>
      </c>
      <c r="M366" s="424"/>
      <c r="N366" s="516"/>
    </row>
    <row r="367" spans="1:14" x14ac:dyDescent="0.25">
      <c r="A367" s="520">
        <v>1984</v>
      </c>
      <c r="B367" s="521">
        <f t="shared" si="27"/>
        <v>39.400000000000006</v>
      </c>
      <c r="C367" s="521">
        <f t="shared" si="28"/>
        <v>297.8</v>
      </c>
      <c r="D367" s="521">
        <f t="shared" si="29"/>
        <v>203.8</v>
      </c>
      <c r="E367" s="521">
        <f t="shared" si="26"/>
        <v>172</v>
      </c>
      <c r="F367" s="521">
        <v>720.90000000000009</v>
      </c>
      <c r="G367" s="424"/>
      <c r="H367" s="436">
        <v>1972</v>
      </c>
      <c r="I367" s="521">
        <f t="shared" si="24"/>
        <v>991.2</v>
      </c>
      <c r="J367" s="521">
        <v>682.3</v>
      </c>
      <c r="K367" s="424"/>
      <c r="L367" s="422">
        <f t="shared" si="25"/>
        <v>308.90000000000009</v>
      </c>
      <c r="M367" s="424"/>
      <c r="N367" s="516"/>
    </row>
    <row r="368" spans="1:14" x14ac:dyDescent="0.25">
      <c r="A368" s="520">
        <v>1985</v>
      </c>
      <c r="B368" s="521">
        <f t="shared" si="27"/>
        <v>43.3</v>
      </c>
      <c r="C368" s="521">
        <f t="shared" si="28"/>
        <v>170.7</v>
      </c>
      <c r="D368" s="521">
        <f t="shared" si="29"/>
        <v>210.29999999999998</v>
      </c>
      <c r="E368" s="521">
        <f t="shared" si="26"/>
        <v>94.5</v>
      </c>
      <c r="F368" s="521">
        <v>509.1</v>
      </c>
      <c r="G368" s="424"/>
      <c r="H368" s="436">
        <v>1973</v>
      </c>
      <c r="I368" s="521">
        <f t="shared" si="24"/>
        <v>463.29999999999995</v>
      </c>
      <c r="J368" s="521">
        <v>682.3</v>
      </c>
      <c r="K368" s="424"/>
      <c r="L368" s="422">
        <f t="shared" si="25"/>
        <v>-219</v>
      </c>
      <c r="M368" s="424"/>
      <c r="N368" s="516"/>
    </row>
    <row r="369" spans="1:14" x14ac:dyDescent="0.25">
      <c r="A369" s="520">
        <v>1986</v>
      </c>
      <c r="B369" s="521">
        <f t="shared" si="27"/>
        <v>67.100000000000009</v>
      </c>
      <c r="C369" s="521">
        <f t="shared" si="28"/>
        <v>136.4</v>
      </c>
      <c r="D369" s="521">
        <f t="shared" si="29"/>
        <v>111.9</v>
      </c>
      <c r="E369" s="521">
        <f t="shared" si="26"/>
        <v>144</v>
      </c>
      <c r="F369" s="521">
        <v>460</v>
      </c>
      <c r="G369" s="424"/>
      <c r="H369" s="436">
        <v>1974</v>
      </c>
      <c r="I369" s="521">
        <f t="shared" ref="I369:I400" si="30">SUM(B45:M45)</f>
        <v>688.9</v>
      </c>
      <c r="J369" s="521">
        <v>682.3</v>
      </c>
      <c r="K369" s="424"/>
      <c r="L369" s="422">
        <f t="shared" ref="L369:L400" si="31">I369-J369</f>
        <v>6.6000000000000227</v>
      </c>
      <c r="M369" s="424"/>
      <c r="N369" s="516"/>
    </row>
    <row r="370" spans="1:14" x14ac:dyDescent="0.25">
      <c r="A370" s="520">
        <v>1987</v>
      </c>
      <c r="B370" s="521">
        <f t="shared" si="27"/>
        <v>101.7</v>
      </c>
      <c r="C370" s="521">
        <f t="shared" si="28"/>
        <v>142.6</v>
      </c>
      <c r="D370" s="521">
        <f t="shared" si="29"/>
        <v>228.5</v>
      </c>
      <c r="E370" s="521">
        <f t="shared" si="26"/>
        <v>248.1</v>
      </c>
      <c r="F370" s="521">
        <v>746.50000000000011</v>
      </c>
      <c r="G370" s="424"/>
      <c r="H370" s="436">
        <v>1975</v>
      </c>
      <c r="I370" s="521">
        <f t="shared" si="30"/>
        <v>825.2</v>
      </c>
      <c r="J370" s="521">
        <v>682.3</v>
      </c>
      <c r="K370" s="424"/>
      <c r="L370" s="422">
        <f t="shared" si="31"/>
        <v>142.90000000000009</v>
      </c>
      <c r="M370" s="424"/>
      <c r="N370" s="516"/>
    </row>
    <row r="371" spans="1:14" x14ac:dyDescent="0.25">
      <c r="A371" s="520">
        <v>1988</v>
      </c>
      <c r="B371" s="521">
        <f t="shared" si="27"/>
        <v>112.1</v>
      </c>
      <c r="C371" s="521">
        <f t="shared" si="28"/>
        <v>246</v>
      </c>
      <c r="D371" s="521">
        <f t="shared" si="29"/>
        <v>82.1</v>
      </c>
      <c r="E371" s="521">
        <f t="shared" si="26"/>
        <v>188</v>
      </c>
      <c r="F371" s="521">
        <v>586</v>
      </c>
      <c r="G371" s="424"/>
      <c r="H371" s="436">
        <v>1976</v>
      </c>
      <c r="I371" s="521">
        <f t="shared" si="30"/>
        <v>675</v>
      </c>
      <c r="J371" s="521">
        <v>682.3</v>
      </c>
      <c r="K371" s="424"/>
      <c r="L371" s="422">
        <f t="shared" si="31"/>
        <v>-7.2999999999999545</v>
      </c>
      <c r="M371" s="424"/>
      <c r="N371" s="516"/>
    </row>
    <row r="372" spans="1:14" x14ac:dyDescent="0.25">
      <c r="A372" s="520">
        <v>1989</v>
      </c>
      <c r="B372" s="521">
        <f t="shared" si="27"/>
        <v>28.5</v>
      </c>
      <c r="C372" s="521">
        <f t="shared" si="28"/>
        <v>134.80000000000001</v>
      </c>
      <c r="D372" s="521">
        <f t="shared" si="29"/>
        <v>237.10000000000002</v>
      </c>
      <c r="E372" s="521">
        <f t="shared" si="26"/>
        <v>171.7</v>
      </c>
      <c r="F372" s="521">
        <v>594.20000000000005</v>
      </c>
      <c r="G372" s="424"/>
      <c r="H372" s="436">
        <v>1977</v>
      </c>
      <c r="I372" s="521">
        <f t="shared" si="30"/>
        <v>903.30000000000007</v>
      </c>
      <c r="J372" s="521">
        <v>682.3</v>
      </c>
      <c r="K372" s="424"/>
      <c r="L372" s="422">
        <f t="shared" si="31"/>
        <v>221.00000000000011</v>
      </c>
      <c r="M372" s="424"/>
      <c r="N372" s="516"/>
    </row>
    <row r="373" spans="1:14" x14ac:dyDescent="0.25">
      <c r="A373" s="520">
        <v>1990</v>
      </c>
      <c r="B373" s="521">
        <f t="shared" si="27"/>
        <v>42.8</v>
      </c>
      <c r="C373" s="521">
        <f t="shared" si="28"/>
        <v>169.7</v>
      </c>
      <c r="D373" s="521">
        <f t="shared" si="29"/>
        <v>192</v>
      </c>
      <c r="E373" s="521">
        <f t="shared" si="26"/>
        <v>245.79999999999998</v>
      </c>
      <c r="F373" s="521">
        <v>647.29999999999995</v>
      </c>
      <c r="G373" s="424"/>
      <c r="H373" s="436">
        <v>1978</v>
      </c>
      <c r="I373" s="521">
        <f t="shared" si="30"/>
        <v>566.10000000000014</v>
      </c>
      <c r="J373" s="521">
        <v>682.3</v>
      </c>
      <c r="K373" s="424"/>
      <c r="L373" s="422">
        <f t="shared" si="31"/>
        <v>-116.19999999999982</v>
      </c>
      <c r="M373" s="424"/>
      <c r="N373" s="516"/>
    </row>
    <row r="374" spans="1:14" x14ac:dyDescent="0.25">
      <c r="A374" s="520">
        <v>1991</v>
      </c>
      <c r="B374" s="521">
        <f t="shared" si="27"/>
        <v>62.7</v>
      </c>
      <c r="C374" s="521">
        <f t="shared" si="28"/>
        <v>224.5</v>
      </c>
      <c r="D374" s="521">
        <f t="shared" si="29"/>
        <v>88.6</v>
      </c>
      <c r="E374" s="521">
        <f t="shared" si="26"/>
        <v>256</v>
      </c>
      <c r="F374" s="521">
        <v>716.4</v>
      </c>
      <c r="G374" s="424"/>
      <c r="H374" s="436">
        <v>1979</v>
      </c>
      <c r="I374" s="521">
        <f t="shared" si="30"/>
        <v>791.50000000000011</v>
      </c>
      <c r="J374" s="521">
        <v>682.3</v>
      </c>
      <c r="K374" s="424"/>
      <c r="L374" s="422">
        <f t="shared" si="31"/>
        <v>109.20000000000016</v>
      </c>
      <c r="M374" s="424"/>
      <c r="N374" s="516"/>
    </row>
    <row r="375" spans="1:14" x14ac:dyDescent="0.25">
      <c r="A375" s="520">
        <v>1992</v>
      </c>
      <c r="B375" s="521">
        <f t="shared" si="27"/>
        <v>174</v>
      </c>
      <c r="C375" s="521">
        <f t="shared" si="28"/>
        <v>232.4</v>
      </c>
      <c r="D375" s="521">
        <f t="shared" si="29"/>
        <v>403.9</v>
      </c>
      <c r="E375" s="521">
        <f t="shared" si="26"/>
        <v>222.8</v>
      </c>
      <c r="F375" s="521">
        <v>966.19999999999993</v>
      </c>
      <c r="G375" s="424"/>
      <c r="H375" s="436">
        <v>1980</v>
      </c>
      <c r="I375" s="521">
        <f t="shared" si="30"/>
        <v>478.70000000000005</v>
      </c>
      <c r="J375" s="521">
        <v>682.3</v>
      </c>
      <c r="K375" s="424"/>
      <c r="L375" s="422">
        <f t="shared" si="31"/>
        <v>-203.59999999999991</v>
      </c>
      <c r="M375" s="424"/>
      <c r="N375" s="516"/>
    </row>
    <row r="376" spans="1:14" x14ac:dyDescent="0.25">
      <c r="A376" s="520">
        <v>1993</v>
      </c>
      <c r="B376" s="521">
        <f t="shared" si="27"/>
        <v>71.800000000000011</v>
      </c>
      <c r="C376" s="521">
        <f t="shared" si="28"/>
        <v>219.70000000000002</v>
      </c>
      <c r="D376" s="521">
        <f t="shared" si="29"/>
        <v>148.19999999999999</v>
      </c>
      <c r="E376" s="521">
        <f t="shared" si="26"/>
        <v>252.6</v>
      </c>
      <c r="F376" s="521">
        <v>654.30000000000007</v>
      </c>
      <c r="G376" s="424"/>
      <c r="H376" s="436">
        <v>1981</v>
      </c>
      <c r="I376" s="521">
        <f t="shared" si="30"/>
        <v>628.29999999999995</v>
      </c>
      <c r="J376" s="521">
        <v>682.3</v>
      </c>
      <c r="K376" s="424"/>
      <c r="L376" s="422">
        <f t="shared" si="31"/>
        <v>-54</v>
      </c>
      <c r="M376" s="424"/>
      <c r="N376" s="516"/>
    </row>
    <row r="377" spans="1:14" x14ac:dyDescent="0.25">
      <c r="A377" s="520">
        <v>1994</v>
      </c>
      <c r="B377" s="521">
        <f t="shared" si="27"/>
        <v>106.19999999999999</v>
      </c>
      <c r="C377" s="521">
        <f t="shared" si="28"/>
        <v>77.099999999999994</v>
      </c>
      <c r="D377" s="521">
        <f t="shared" si="29"/>
        <v>108.89999999999999</v>
      </c>
      <c r="E377" s="521">
        <f t="shared" si="26"/>
        <v>316.8</v>
      </c>
      <c r="F377" s="521">
        <v>612.79999999999995</v>
      </c>
      <c r="G377" s="424"/>
      <c r="H377" s="436">
        <v>1982</v>
      </c>
      <c r="I377" s="521">
        <f t="shared" si="30"/>
        <v>902.09999999999991</v>
      </c>
      <c r="J377" s="521">
        <v>682.3</v>
      </c>
      <c r="K377" s="424"/>
      <c r="L377" s="422">
        <f t="shared" si="31"/>
        <v>219.79999999999995</v>
      </c>
      <c r="M377" s="424"/>
      <c r="N377" s="516"/>
    </row>
    <row r="378" spans="1:14" x14ac:dyDescent="0.25">
      <c r="A378" s="520">
        <v>1995</v>
      </c>
      <c r="B378" s="521">
        <f t="shared" si="27"/>
        <v>39.299999999999997</v>
      </c>
      <c r="C378" s="521">
        <f t="shared" si="28"/>
        <v>115.5</v>
      </c>
      <c r="D378" s="521">
        <f t="shared" si="29"/>
        <v>311.20000000000005</v>
      </c>
      <c r="E378" s="521">
        <f t="shared" si="26"/>
        <v>138.30000000000001</v>
      </c>
      <c r="F378" s="521">
        <v>692.10000000000014</v>
      </c>
      <c r="G378" s="424"/>
      <c r="H378" s="436">
        <v>1983</v>
      </c>
      <c r="I378" s="521">
        <f t="shared" si="30"/>
        <v>549.6</v>
      </c>
      <c r="J378" s="521">
        <v>682.3</v>
      </c>
      <c r="K378" s="424"/>
      <c r="L378" s="422">
        <f t="shared" si="31"/>
        <v>-132.69999999999993</v>
      </c>
      <c r="M378" s="424"/>
      <c r="N378" s="516"/>
    </row>
    <row r="379" spans="1:14" x14ac:dyDescent="0.25">
      <c r="A379" s="520">
        <v>1996</v>
      </c>
      <c r="B379" s="521">
        <f t="shared" si="27"/>
        <v>241.7</v>
      </c>
      <c r="C379" s="521">
        <f t="shared" si="28"/>
        <v>211.60000000000002</v>
      </c>
      <c r="D379" s="521">
        <f t="shared" si="29"/>
        <v>361.9</v>
      </c>
      <c r="E379" s="519">
        <f t="shared" si="26"/>
        <v>408.59999999999997</v>
      </c>
      <c r="F379" s="519">
        <v>1275.9000000000001</v>
      </c>
      <c r="G379" s="424"/>
      <c r="H379" s="436">
        <v>1984</v>
      </c>
      <c r="I379" s="521">
        <f t="shared" si="30"/>
        <v>720.90000000000009</v>
      </c>
      <c r="J379" s="521">
        <v>682.3</v>
      </c>
      <c r="K379" s="424"/>
      <c r="L379" s="422">
        <f t="shared" si="31"/>
        <v>38.600000000000136</v>
      </c>
      <c r="M379" s="424"/>
      <c r="N379" s="516"/>
    </row>
    <row r="380" spans="1:14" x14ac:dyDescent="0.25">
      <c r="A380" s="520">
        <v>1997</v>
      </c>
      <c r="B380" s="521">
        <f t="shared" si="27"/>
        <v>248.89999999999998</v>
      </c>
      <c r="C380" s="521">
        <f t="shared" si="28"/>
        <v>100.8</v>
      </c>
      <c r="D380" s="521">
        <f t="shared" si="29"/>
        <v>260.3</v>
      </c>
      <c r="E380" s="521">
        <f t="shared" si="26"/>
        <v>174.5</v>
      </c>
      <c r="F380" s="521">
        <v>748.2</v>
      </c>
      <c r="G380" s="424"/>
      <c r="H380" s="436">
        <v>1985</v>
      </c>
      <c r="I380" s="521">
        <f t="shared" si="30"/>
        <v>509.1</v>
      </c>
      <c r="J380" s="521">
        <v>682.3</v>
      </c>
      <c r="K380" s="424"/>
      <c r="L380" s="422">
        <f t="shared" si="31"/>
        <v>-173.19999999999993</v>
      </c>
      <c r="M380" s="424"/>
      <c r="N380" s="516"/>
    </row>
    <row r="381" spans="1:14" x14ac:dyDescent="0.25">
      <c r="A381" s="520">
        <v>1998</v>
      </c>
      <c r="B381" s="521">
        <f t="shared" si="27"/>
        <v>136.9</v>
      </c>
      <c r="C381" s="521">
        <f t="shared" si="28"/>
        <v>120.4</v>
      </c>
      <c r="D381" s="521">
        <f t="shared" si="29"/>
        <v>210.7</v>
      </c>
      <c r="E381" s="521">
        <f t="shared" si="26"/>
        <v>101.7</v>
      </c>
      <c r="F381" s="521">
        <v>500.7</v>
      </c>
      <c r="G381" s="424"/>
      <c r="H381" s="436">
        <v>1986</v>
      </c>
      <c r="I381" s="521">
        <f t="shared" si="30"/>
        <v>460</v>
      </c>
      <c r="J381" s="521">
        <v>682.3</v>
      </c>
      <c r="K381" s="424"/>
      <c r="L381" s="422">
        <f t="shared" si="31"/>
        <v>-222.29999999999995</v>
      </c>
      <c r="M381" s="424"/>
      <c r="N381" s="516"/>
    </row>
    <row r="382" spans="1:14" x14ac:dyDescent="0.25">
      <c r="A382" s="520">
        <v>1999</v>
      </c>
      <c r="B382" s="521">
        <f t="shared" si="27"/>
        <v>125</v>
      </c>
      <c r="C382" s="521">
        <f t="shared" si="28"/>
        <v>131.6</v>
      </c>
      <c r="D382" s="521">
        <f t="shared" si="29"/>
        <v>109.8</v>
      </c>
      <c r="E382" s="521">
        <f t="shared" si="26"/>
        <v>278.09999999999997</v>
      </c>
      <c r="F382" s="521">
        <v>609.20000000000005</v>
      </c>
      <c r="G382" s="424"/>
      <c r="H382" s="436">
        <v>1987</v>
      </c>
      <c r="I382" s="521">
        <f t="shared" si="30"/>
        <v>746.50000000000011</v>
      </c>
      <c r="J382" s="521">
        <v>682.3</v>
      </c>
      <c r="K382" s="424"/>
      <c r="L382" s="422">
        <f t="shared" si="31"/>
        <v>64.200000000000159</v>
      </c>
      <c r="M382" s="424"/>
      <c r="N382" s="516"/>
    </row>
    <row r="383" spans="1:14" x14ac:dyDescent="0.25">
      <c r="A383" s="520">
        <v>2000</v>
      </c>
      <c r="B383" s="521">
        <f t="shared" si="27"/>
        <v>8.3999999999999986</v>
      </c>
      <c r="C383" s="521">
        <f t="shared" si="28"/>
        <v>180.3</v>
      </c>
      <c r="D383" s="521">
        <f t="shared" si="29"/>
        <v>82.6</v>
      </c>
      <c r="E383" s="521">
        <f t="shared" si="26"/>
        <v>132.5</v>
      </c>
      <c r="F383" s="521">
        <v>484.4</v>
      </c>
      <c r="G383" s="424"/>
      <c r="H383" s="436">
        <v>1988</v>
      </c>
      <c r="I383" s="521">
        <f t="shared" si="30"/>
        <v>586</v>
      </c>
      <c r="J383" s="521">
        <v>682.3</v>
      </c>
      <c r="K383" s="424"/>
      <c r="L383" s="422">
        <f t="shared" si="31"/>
        <v>-96.299999999999955</v>
      </c>
      <c r="M383" s="424"/>
      <c r="N383" s="516"/>
    </row>
    <row r="384" spans="1:14" x14ac:dyDescent="0.25">
      <c r="A384" s="520">
        <v>2001</v>
      </c>
      <c r="B384" s="521">
        <f t="shared" si="27"/>
        <v>156.9</v>
      </c>
      <c r="C384" s="521">
        <f t="shared" si="28"/>
        <v>133.9</v>
      </c>
      <c r="D384" s="521">
        <f t="shared" si="29"/>
        <v>138.39999999999998</v>
      </c>
      <c r="E384" s="521">
        <f t="shared" si="26"/>
        <v>175.5</v>
      </c>
      <c r="F384" s="521">
        <v>549</v>
      </c>
      <c r="G384" s="424"/>
      <c r="H384" s="436">
        <v>1989</v>
      </c>
      <c r="I384" s="521">
        <f t="shared" si="30"/>
        <v>594.20000000000005</v>
      </c>
      <c r="J384" s="521">
        <v>682.3</v>
      </c>
      <c r="K384" s="424"/>
      <c r="L384" s="422">
        <f t="shared" si="31"/>
        <v>-88.099999999999909</v>
      </c>
      <c r="M384" s="424"/>
      <c r="N384" s="516"/>
    </row>
    <row r="385" spans="1:15" x14ac:dyDescent="0.25">
      <c r="A385" s="520">
        <v>2002</v>
      </c>
      <c r="B385" s="521">
        <f t="shared" si="27"/>
        <v>59.3</v>
      </c>
      <c r="C385" s="521">
        <f t="shared" si="28"/>
        <v>188.10000000000002</v>
      </c>
      <c r="D385" s="521">
        <f t="shared" si="29"/>
        <v>218.89999999999998</v>
      </c>
      <c r="E385" s="521">
        <f t="shared" si="26"/>
        <v>168.3</v>
      </c>
      <c r="F385" s="521">
        <v>642.5</v>
      </c>
      <c r="G385" s="424"/>
      <c r="H385" s="436">
        <v>1990</v>
      </c>
      <c r="I385" s="521">
        <f t="shared" si="30"/>
        <v>647.29999999999995</v>
      </c>
      <c r="J385" s="521">
        <v>682.3</v>
      </c>
      <c r="K385" s="424"/>
      <c r="L385" s="422">
        <f t="shared" si="31"/>
        <v>-35</v>
      </c>
      <c r="M385" s="424"/>
      <c r="N385" s="516"/>
    </row>
    <row r="386" spans="1:15" x14ac:dyDescent="0.25">
      <c r="A386" s="520">
        <v>2003</v>
      </c>
      <c r="B386" s="521">
        <f t="shared" si="27"/>
        <v>136.9</v>
      </c>
      <c r="C386" s="521">
        <f t="shared" si="28"/>
        <v>97.5</v>
      </c>
      <c r="D386" s="521">
        <f t="shared" si="29"/>
        <v>108.4</v>
      </c>
      <c r="E386" s="521">
        <f t="shared" si="26"/>
        <v>326.09999999999997</v>
      </c>
      <c r="F386" s="521">
        <v>704</v>
      </c>
      <c r="G386" s="424"/>
      <c r="H386" s="436">
        <v>1991</v>
      </c>
      <c r="I386" s="521">
        <f t="shared" si="30"/>
        <v>716.4</v>
      </c>
      <c r="J386" s="521">
        <v>682.3</v>
      </c>
      <c r="K386" s="424"/>
      <c r="L386" s="422">
        <f t="shared" si="31"/>
        <v>34.100000000000023</v>
      </c>
      <c r="M386" s="424"/>
      <c r="N386" s="516"/>
    </row>
    <row r="387" spans="1:15" x14ac:dyDescent="0.25">
      <c r="A387" s="520">
        <v>2004</v>
      </c>
      <c r="B387" s="521">
        <f t="shared" si="27"/>
        <v>134</v>
      </c>
      <c r="C387" s="521">
        <f t="shared" si="28"/>
        <v>222.60000000000002</v>
      </c>
      <c r="D387" s="521">
        <f t="shared" si="29"/>
        <v>228.70000000000002</v>
      </c>
      <c r="E387" s="521">
        <f t="shared" si="26"/>
        <v>92.699999999999989</v>
      </c>
      <c r="F387" s="521">
        <v>634</v>
      </c>
      <c r="G387" s="424"/>
      <c r="H387" s="436">
        <v>1992</v>
      </c>
      <c r="I387" s="521">
        <f t="shared" si="30"/>
        <v>966.19999999999993</v>
      </c>
      <c r="J387" s="521">
        <v>682.3</v>
      </c>
      <c r="K387" s="424"/>
      <c r="L387" s="422">
        <f t="shared" si="31"/>
        <v>283.89999999999998</v>
      </c>
      <c r="M387" s="424"/>
      <c r="N387" s="516"/>
    </row>
    <row r="388" spans="1:15" x14ac:dyDescent="0.25">
      <c r="A388" s="520">
        <v>2005</v>
      </c>
      <c r="B388" s="521">
        <f t="shared" si="27"/>
        <v>45.3</v>
      </c>
      <c r="C388" s="521">
        <f t="shared" si="28"/>
        <v>73.599999999999994</v>
      </c>
      <c r="D388" s="521">
        <f t="shared" si="29"/>
        <v>173.7</v>
      </c>
      <c r="E388" s="521">
        <f t="shared" ref="E388:E406" si="32">SUM(J76:L76)</f>
        <v>298.90000000000003</v>
      </c>
      <c r="F388" s="521">
        <v>582.29999999999995</v>
      </c>
      <c r="G388" s="424"/>
      <c r="H388" s="436">
        <v>1993</v>
      </c>
      <c r="I388" s="521">
        <f t="shared" si="30"/>
        <v>654.30000000000007</v>
      </c>
      <c r="J388" s="521">
        <v>682.3</v>
      </c>
      <c r="K388" s="424"/>
      <c r="L388" s="422">
        <f t="shared" si="31"/>
        <v>-27.999999999999886</v>
      </c>
      <c r="M388" s="424"/>
      <c r="N388" s="516"/>
    </row>
    <row r="389" spans="1:15" x14ac:dyDescent="0.25">
      <c r="A389" s="520">
        <v>2006</v>
      </c>
      <c r="B389" s="521">
        <f t="shared" ref="B389:B406" si="33">SUM(B77+C77+M76)</f>
        <v>122.4</v>
      </c>
      <c r="C389" s="521">
        <f t="shared" ref="C389:C406" si="34">SUM(D77:F77)</f>
        <v>84.7</v>
      </c>
      <c r="D389" s="521">
        <f t="shared" ref="D389:D406" si="35">SUM(G77:I77)</f>
        <v>150.6</v>
      </c>
      <c r="E389" s="521">
        <f t="shared" si="32"/>
        <v>116.9</v>
      </c>
      <c r="F389" s="521">
        <v>475.00000000000006</v>
      </c>
      <c r="G389" s="424"/>
      <c r="H389" s="436">
        <v>1994</v>
      </c>
      <c r="I389" s="521">
        <f t="shared" si="30"/>
        <v>612.79999999999995</v>
      </c>
      <c r="J389" s="521">
        <v>682.3</v>
      </c>
      <c r="K389" s="424"/>
      <c r="L389" s="422">
        <f t="shared" si="31"/>
        <v>-69.5</v>
      </c>
      <c r="M389" s="424"/>
      <c r="N389" s="516"/>
    </row>
    <row r="390" spans="1:15" x14ac:dyDescent="0.25">
      <c r="A390" s="520">
        <v>2007</v>
      </c>
      <c r="B390" s="521">
        <f t="shared" si="33"/>
        <v>53.900000000000006</v>
      </c>
      <c r="C390" s="521">
        <f t="shared" si="34"/>
        <v>194.5</v>
      </c>
      <c r="D390" s="521">
        <f t="shared" si="35"/>
        <v>66.099999999999994</v>
      </c>
      <c r="E390" s="521">
        <f t="shared" si="32"/>
        <v>96.1</v>
      </c>
      <c r="F390" s="521">
        <v>391.7</v>
      </c>
      <c r="G390" s="424"/>
      <c r="H390" s="436">
        <v>1995</v>
      </c>
      <c r="I390" s="521">
        <f t="shared" si="30"/>
        <v>692.10000000000014</v>
      </c>
      <c r="J390" s="521">
        <v>682.3</v>
      </c>
      <c r="K390" s="424"/>
      <c r="L390" s="422">
        <f t="shared" si="31"/>
        <v>9.8000000000001819</v>
      </c>
      <c r="M390" s="424"/>
      <c r="N390" s="516"/>
    </row>
    <row r="391" spans="1:15" x14ac:dyDescent="0.25">
      <c r="A391" s="520">
        <v>2008</v>
      </c>
      <c r="B391" s="521">
        <f t="shared" si="33"/>
        <v>44.699999999999996</v>
      </c>
      <c r="C391" s="521">
        <f t="shared" si="34"/>
        <v>265.70000000000005</v>
      </c>
      <c r="D391" s="521">
        <f t="shared" si="35"/>
        <v>205.6</v>
      </c>
      <c r="E391" s="521">
        <f t="shared" si="32"/>
        <v>255.9</v>
      </c>
      <c r="F391" s="521">
        <v>807.1</v>
      </c>
      <c r="G391" s="424"/>
      <c r="H391" s="436">
        <v>1996</v>
      </c>
      <c r="I391" s="521">
        <f t="shared" si="30"/>
        <v>1275.9000000000001</v>
      </c>
      <c r="J391" s="521">
        <v>682.3</v>
      </c>
      <c r="K391" s="424"/>
      <c r="L391" s="422">
        <f t="shared" si="31"/>
        <v>593.60000000000014</v>
      </c>
      <c r="M391" s="424"/>
      <c r="N391" s="516"/>
    </row>
    <row r="392" spans="1:15" x14ac:dyDescent="0.25">
      <c r="A392" s="520">
        <v>2009</v>
      </c>
      <c r="B392" s="521">
        <f t="shared" si="33"/>
        <v>116</v>
      </c>
      <c r="C392" s="521">
        <f t="shared" si="34"/>
        <v>180.3</v>
      </c>
      <c r="D392" s="521">
        <f t="shared" si="35"/>
        <v>204.3</v>
      </c>
      <c r="E392" s="521">
        <f t="shared" si="32"/>
        <v>103.9</v>
      </c>
      <c r="F392" s="521">
        <v>625.5</v>
      </c>
      <c r="G392" s="424"/>
      <c r="H392" s="436">
        <v>1997</v>
      </c>
      <c r="I392" s="521">
        <f t="shared" si="30"/>
        <v>748.2</v>
      </c>
      <c r="J392" s="521">
        <v>682.3</v>
      </c>
      <c r="K392" s="424"/>
      <c r="L392" s="422">
        <f t="shared" si="31"/>
        <v>65.900000000000091</v>
      </c>
      <c r="M392" s="424"/>
      <c r="N392" s="516"/>
    </row>
    <row r="393" spans="1:15" x14ac:dyDescent="0.25">
      <c r="A393" s="520">
        <v>2010</v>
      </c>
      <c r="B393" s="521">
        <f t="shared" si="33"/>
        <v>152.80000000000001</v>
      </c>
      <c r="C393" s="521">
        <f t="shared" si="34"/>
        <v>196.60000000000002</v>
      </c>
      <c r="D393" s="521">
        <f t="shared" si="35"/>
        <v>288.89999999999998</v>
      </c>
      <c r="E393" s="521">
        <f t="shared" si="32"/>
        <v>293.7</v>
      </c>
      <c r="F393" s="521">
        <v>910.29999999999984</v>
      </c>
      <c r="G393" s="424"/>
      <c r="H393" s="436">
        <v>1998</v>
      </c>
      <c r="I393" s="521">
        <f t="shared" si="30"/>
        <v>500.7</v>
      </c>
      <c r="J393" s="521">
        <v>682.3</v>
      </c>
      <c r="K393" s="424"/>
      <c r="L393" s="422">
        <f t="shared" si="31"/>
        <v>-181.59999999999997</v>
      </c>
      <c r="M393" s="424"/>
      <c r="N393" s="516"/>
    </row>
    <row r="394" spans="1:15" x14ac:dyDescent="0.25">
      <c r="A394" s="520">
        <v>2011</v>
      </c>
      <c r="B394" s="521">
        <f t="shared" si="33"/>
        <v>72.900000000000006</v>
      </c>
      <c r="C394" s="521">
        <f t="shared" si="34"/>
        <v>231.2</v>
      </c>
      <c r="D394" s="521">
        <f t="shared" si="35"/>
        <v>221.6</v>
      </c>
      <c r="E394" s="521">
        <f t="shared" si="32"/>
        <v>213.4</v>
      </c>
      <c r="F394" s="521">
        <v>703.8</v>
      </c>
      <c r="G394" s="424"/>
      <c r="H394" s="436">
        <v>1999</v>
      </c>
      <c r="I394" s="521">
        <f t="shared" si="30"/>
        <v>609.20000000000005</v>
      </c>
      <c r="J394" s="521">
        <v>682.3</v>
      </c>
      <c r="K394" s="424"/>
      <c r="L394" s="422">
        <f t="shared" si="31"/>
        <v>-73.099999999999909</v>
      </c>
      <c r="M394" s="424"/>
      <c r="N394" s="516"/>
    </row>
    <row r="395" spans="1:15" x14ac:dyDescent="0.25">
      <c r="A395" s="520">
        <v>2012</v>
      </c>
      <c r="B395" s="521">
        <f t="shared" si="33"/>
        <v>15.399999999999999</v>
      </c>
      <c r="C395" s="521">
        <f t="shared" si="34"/>
        <v>275.70000000000005</v>
      </c>
      <c r="D395" s="521">
        <f t="shared" si="35"/>
        <v>117</v>
      </c>
      <c r="E395" s="521">
        <f t="shared" si="32"/>
        <v>254.2</v>
      </c>
      <c r="F395" s="521">
        <v>662.7</v>
      </c>
      <c r="G395" s="424"/>
      <c r="H395" s="436">
        <v>2000</v>
      </c>
      <c r="I395" s="521">
        <f t="shared" si="30"/>
        <v>484.4</v>
      </c>
      <c r="J395" s="521">
        <v>682.3</v>
      </c>
      <c r="K395" s="424"/>
      <c r="L395" s="422">
        <f t="shared" si="31"/>
        <v>-197.89999999999998</v>
      </c>
      <c r="M395" s="424"/>
      <c r="N395" s="516"/>
    </row>
    <row r="396" spans="1:15" x14ac:dyDescent="0.25">
      <c r="A396" s="520">
        <v>2013</v>
      </c>
      <c r="B396" s="521">
        <f t="shared" si="33"/>
        <v>40.9</v>
      </c>
      <c r="C396" s="521">
        <f t="shared" si="34"/>
        <v>284.2</v>
      </c>
      <c r="D396" s="521">
        <f t="shared" si="35"/>
        <v>248.5</v>
      </c>
      <c r="E396" s="521">
        <f t="shared" si="32"/>
        <v>119.3</v>
      </c>
      <c r="F396" s="521">
        <v>700.8</v>
      </c>
      <c r="G396" s="424"/>
      <c r="H396" s="436">
        <v>2001</v>
      </c>
      <c r="I396" s="521">
        <f t="shared" si="30"/>
        <v>549</v>
      </c>
      <c r="J396" s="521">
        <v>682.3</v>
      </c>
      <c r="K396" s="424"/>
      <c r="L396" s="422">
        <f t="shared" si="31"/>
        <v>-133.29999999999995</v>
      </c>
      <c r="M396" s="424"/>
      <c r="N396" s="516"/>
    </row>
    <row r="397" spans="1:15" x14ac:dyDescent="0.25">
      <c r="A397" s="520">
        <v>2014</v>
      </c>
      <c r="B397" s="521">
        <f t="shared" si="33"/>
        <v>87.399999999999991</v>
      </c>
      <c r="C397" s="521">
        <f t="shared" si="34"/>
        <v>122.69999999999999</v>
      </c>
      <c r="D397" s="518">
        <f t="shared" si="35"/>
        <v>380.3</v>
      </c>
      <c r="E397" s="521">
        <f t="shared" si="32"/>
        <v>293.79999999999995</v>
      </c>
      <c r="F397" s="521">
        <v>888.40000000000009</v>
      </c>
      <c r="G397" s="424"/>
      <c r="H397" s="436">
        <v>2002</v>
      </c>
      <c r="I397" s="521">
        <f t="shared" si="30"/>
        <v>642.5</v>
      </c>
      <c r="J397" s="521">
        <v>682.3</v>
      </c>
      <c r="K397" s="424"/>
      <c r="L397" s="422">
        <f t="shared" si="31"/>
        <v>-39.799999999999955</v>
      </c>
      <c r="M397" s="424"/>
      <c r="N397" s="516"/>
    </row>
    <row r="398" spans="1:15" x14ac:dyDescent="0.25">
      <c r="A398" s="520">
        <v>2015</v>
      </c>
      <c r="B398" s="521">
        <f t="shared" si="33"/>
        <v>50</v>
      </c>
      <c r="C398" s="521">
        <f t="shared" si="34"/>
        <v>142.30000000000001</v>
      </c>
      <c r="D398" s="521">
        <f t="shared" si="35"/>
        <v>255.40000000000003</v>
      </c>
      <c r="E398" s="521">
        <f t="shared" si="32"/>
        <v>108.5</v>
      </c>
      <c r="F398" s="521">
        <v>544.9</v>
      </c>
      <c r="G398" s="424"/>
      <c r="H398" s="436">
        <v>2003</v>
      </c>
      <c r="I398" s="521">
        <f t="shared" si="30"/>
        <v>704</v>
      </c>
      <c r="J398" s="521">
        <v>682.3</v>
      </c>
      <c r="K398" s="424"/>
      <c r="L398" s="422">
        <f t="shared" si="31"/>
        <v>21.700000000000045</v>
      </c>
      <c r="M398" s="424"/>
      <c r="N398" s="516"/>
      <c r="O398" s="1"/>
    </row>
    <row r="399" spans="1:15" x14ac:dyDescent="0.25">
      <c r="A399" s="520">
        <v>2016</v>
      </c>
      <c r="B399" s="521">
        <f t="shared" si="33"/>
        <v>37.5</v>
      </c>
      <c r="C399" s="521">
        <f t="shared" si="34"/>
        <v>180.6</v>
      </c>
      <c r="D399" s="521">
        <f t="shared" si="35"/>
        <v>122.10000000000001</v>
      </c>
      <c r="E399" s="521">
        <f t="shared" si="32"/>
        <v>305.7</v>
      </c>
      <c r="F399" s="521">
        <v>657.4</v>
      </c>
      <c r="G399" s="424"/>
      <c r="H399" s="436">
        <v>2004</v>
      </c>
      <c r="I399" s="521">
        <f t="shared" si="30"/>
        <v>634</v>
      </c>
      <c r="J399" s="521">
        <v>682.3</v>
      </c>
      <c r="K399" s="424"/>
      <c r="L399" s="422">
        <f t="shared" si="31"/>
        <v>-48.299999999999955</v>
      </c>
      <c r="M399" s="424"/>
      <c r="N399" s="516"/>
    </row>
    <row r="400" spans="1:15" x14ac:dyDescent="0.25">
      <c r="A400" s="520">
        <v>2017</v>
      </c>
      <c r="B400" s="521">
        <f t="shared" si="33"/>
        <v>81.7</v>
      </c>
      <c r="C400" s="521">
        <f t="shared" si="34"/>
        <v>146.80000000000001</v>
      </c>
      <c r="D400" s="521">
        <f t="shared" si="35"/>
        <v>82.6</v>
      </c>
      <c r="E400" s="521">
        <f t="shared" si="32"/>
        <v>147.80000000000001</v>
      </c>
      <c r="F400" s="521">
        <v>451.6</v>
      </c>
      <c r="G400" s="424"/>
      <c r="H400" s="436">
        <v>2005</v>
      </c>
      <c r="I400" s="521">
        <f t="shared" si="30"/>
        <v>582.29999999999995</v>
      </c>
      <c r="J400" s="521">
        <v>682.3</v>
      </c>
      <c r="K400" s="424"/>
      <c r="L400" s="422">
        <f t="shared" si="31"/>
        <v>-100</v>
      </c>
      <c r="M400" s="424"/>
      <c r="N400" s="516"/>
    </row>
    <row r="401" spans="1:14" x14ac:dyDescent="0.25">
      <c r="A401" s="520">
        <v>2018</v>
      </c>
      <c r="B401" s="521">
        <f t="shared" si="33"/>
        <v>216.20000000000002</v>
      </c>
      <c r="C401" s="521">
        <f t="shared" si="34"/>
        <v>316.60000000000002</v>
      </c>
      <c r="D401" s="521">
        <f t="shared" si="35"/>
        <v>282</v>
      </c>
      <c r="E401" s="521">
        <f t="shared" si="32"/>
        <v>306.20000000000005</v>
      </c>
      <c r="F401" s="521">
        <v>1121.0000000000002</v>
      </c>
      <c r="G401" s="424"/>
      <c r="H401" s="436">
        <v>2006</v>
      </c>
      <c r="I401" s="521">
        <f>SUM(B77:M77)</f>
        <v>475.00000000000006</v>
      </c>
      <c r="J401" s="521">
        <v>682.3</v>
      </c>
      <c r="K401" s="424"/>
      <c r="L401" s="422">
        <f t="shared" ref="L401:L419" si="36">I401-J401</f>
        <v>-207.2999999999999</v>
      </c>
      <c r="M401" s="424"/>
      <c r="N401" s="516"/>
    </row>
    <row r="402" spans="1:14" x14ac:dyDescent="0.25">
      <c r="A402" s="520">
        <v>2019</v>
      </c>
      <c r="B402" s="521">
        <f t="shared" si="33"/>
        <v>19.200000000000003</v>
      </c>
      <c r="C402" s="521">
        <f t="shared" si="34"/>
        <v>138.69999999999999</v>
      </c>
      <c r="D402" s="521">
        <f t="shared" si="35"/>
        <v>102.9</v>
      </c>
      <c r="E402" s="521">
        <f t="shared" si="32"/>
        <v>206.4</v>
      </c>
      <c r="F402" s="521">
        <v>522.19999999999993</v>
      </c>
      <c r="G402" s="424"/>
      <c r="H402" s="436">
        <v>2007</v>
      </c>
      <c r="I402" s="521">
        <f>SUM(B78:M78)</f>
        <v>391.7</v>
      </c>
      <c r="J402" s="521">
        <v>682.3</v>
      </c>
      <c r="K402" s="424"/>
      <c r="L402" s="422">
        <f t="shared" si="36"/>
        <v>-290.59999999999997</v>
      </c>
      <c r="M402" s="424"/>
      <c r="N402" s="516"/>
    </row>
    <row r="403" spans="1:14" x14ac:dyDescent="0.25">
      <c r="A403" s="520">
        <v>2020</v>
      </c>
      <c r="B403" s="521">
        <f t="shared" si="33"/>
        <v>185.4</v>
      </c>
      <c r="C403" s="521">
        <f t="shared" si="34"/>
        <v>274.60000000000002</v>
      </c>
      <c r="D403" s="519">
        <f t="shared" si="35"/>
        <v>465.4</v>
      </c>
      <c r="E403" s="521">
        <f t="shared" si="32"/>
        <v>130.69999999999999</v>
      </c>
      <c r="F403" s="521">
        <v>1004.5</v>
      </c>
      <c r="G403" s="424"/>
      <c r="H403" s="436">
        <v>2008</v>
      </c>
      <c r="I403" s="521">
        <v>807.1</v>
      </c>
      <c r="J403" s="521">
        <v>682.3</v>
      </c>
      <c r="K403" s="424"/>
      <c r="L403" s="422">
        <f t="shared" si="36"/>
        <v>124.80000000000007</v>
      </c>
      <c r="M403" s="424"/>
      <c r="N403" s="516"/>
    </row>
    <row r="404" spans="1:14" x14ac:dyDescent="0.25">
      <c r="A404" s="520">
        <v>2021</v>
      </c>
      <c r="B404" s="521">
        <f t="shared" si="33"/>
        <v>69.400000000000006</v>
      </c>
      <c r="C404" s="521">
        <f t="shared" si="34"/>
        <v>151.80000000000001</v>
      </c>
      <c r="D404" s="521">
        <f t="shared" si="35"/>
        <v>107.3</v>
      </c>
      <c r="E404" s="521">
        <f t="shared" si="32"/>
        <v>198.8</v>
      </c>
      <c r="F404" s="521">
        <v>520.6</v>
      </c>
      <c r="G404" s="424"/>
      <c r="H404" s="436">
        <v>2009</v>
      </c>
      <c r="I404" s="521">
        <v>625.5</v>
      </c>
      <c r="J404" s="521">
        <v>682.3</v>
      </c>
      <c r="K404" s="424"/>
      <c r="L404" s="422">
        <f t="shared" si="36"/>
        <v>-56.799999999999955</v>
      </c>
      <c r="M404" s="424"/>
      <c r="N404" s="516"/>
    </row>
    <row r="405" spans="1:14" x14ac:dyDescent="0.25">
      <c r="A405" s="520">
        <v>2022</v>
      </c>
      <c r="B405" s="521">
        <f t="shared" si="33"/>
        <v>11.9</v>
      </c>
      <c r="C405" s="521">
        <f t="shared" si="34"/>
        <v>175.2</v>
      </c>
      <c r="D405" s="521">
        <f t="shared" si="35"/>
        <v>200.60000000000002</v>
      </c>
      <c r="E405" s="521">
        <f t="shared" si="32"/>
        <v>153.5</v>
      </c>
      <c r="F405" s="521">
        <v>578.20000000000005</v>
      </c>
      <c r="G405" s="424"/>
      <c r="H405" s="436"/>
      <c r="I405" s="521"/>
      <c r="J405" s="521"/>
      <c r="K405" s="424"/>
      <c r="L405" s="422"/>
      <c r="M405" s="424"/>
      <c r="N405" s="516"/>
    </row>
    <row r="406" spans="1:14" x14ac:dyDescent="0.25">
      <c r="A406" s="520">
        <v>2023</v>
      </c>
      <c r="B406" s="521">
        <f t="shared" si="33"/>
        <v>70.5</v>
      </c>
      <c r="C406" s="521">
        <f t="shared" si="34"/>
        <v>3.1</v>
      </c>
      <c r="D406" s="521">
        <f t="shared" si="35"/>
        <v>0</v>
      </c>
      <c r="E406" s="521">
        <f t="shared" si="32"/>
        <v>0</v>
      </c>
      <c r="F406" s="521"/>
      <c r="G406" s="424"/>
      <c r="H406" s="436">
        <v>2010</v>
      </c>
      <c r="I406" s="521">
        <v>910.3</v>
      </c>
      <c r="J406" s="521">
        <v>682.3</v>
      </c>
      <c r="K406" s="424"/>
      <c r="L406" s="422">
        <f t="shared" si="36"/>
        <v>228</v>
      </c>
      <c r="M406" s="424"/>
      <c r="N406" s="516"/>
    </row>
    <row r="407" spans="1:14" x14ac:dyDescent="0.25">
      <c r="A407" s="522" t="s">
        <v>16</v>
      </c>
      <c r="B407" s="523">
        <f>AVERAGE(B306:B404)</f>
        <v>98.617647058823493</v>
      </c>
      <c r="C407" s="523">
        <f>AVERAGE(C306:C406)</f>
        <v>188.01724137931038</v>
      </c>
      <c r="D407" s="523">
        <f>AVERAGE(D306:D406)</f>
        <v>207.8528735632184</v>
      </c>
      <c r="E407" s="523">
        <f>AVERAGE(E306:E406)</f>
        <v>195.12954545454548</v>
      </c>
      <c r="F407" s="523">
        <f>AVERAGE(F306:F406)</f>
        <v>682.30113636363637</v>
      </c>
      <c r="G407" s="424"/>
      <c r="H407" s="436">
        <v>2011</v>
      </c>
      <c r="I407" s="521">
        <v>703.8</v>
      </c>
      <c r="J407" s="521">
        <v>682.3</v>
      </c>
      <c r="K407" s="424"/>
      <c r="L407" s="422">
        <f t="shared" si="36"/>
        <v>21.5</v>
      </c>
      <c r="M407" s="424"/>
      <c r="N407" s="516"/>
    </row>
    <row r="408" spans="1:14" x14ac:dyDescent="0.25">
      <c r="A408" s="520" t="s">
        <v>17</v>
      </c>
      <c r="B408" s="519">
        <f>MAX(B306:B406)</f>
        <v>274.7</v>
      </c>
      <c r="C408" s="519">
        <f>MAX(C306:C406)</f>
        <v>364.2</v>
      </c>
      <c r="D408" s="519">
        <f>MAX(D306:D406)</f>
        <v>465.4</v>
      </c>
      <c r="E408" s="519">
        <f>MAX(E306:E406)</f>
        <v>408.59999999999997</v>
      </c>
      <c r="F408" s="519">
        <f>MAX(F306:F406)</f>
        <v>1275.9000000000001</v>
      </c>
      <c r="G408" s="424"/>
      <c r="H408" s="436">
        <v>2012</v>
      </c>
      <c r="I408" s="521">
        <v>662.7</v>
      </c>
      <c r="J408" s="521">
        <v>682.3</v>
      </c>
      <c r="K408" s="424"/>
      <c r="L408" s="422">
        <f t="shared" si="36"/>
        <v>-19.599999999999909</v>
      </c>
      <c r="M408" s="424"/>
      <c r="N408" s="516"/>
    </row>
    <row r="409" spans="1:14" x14ac:dyDescent="0.25">
      <c r="A409" s="520" t="s">
        <v>18</v>
      </c>
      <c r="B409" s="521">
        <f>MIN(B306:B406)</f>
        <v>8.3999999999999986</v>
      </c>
      <c r="C409" s="521">
        <f>MIN(C306:C406)</f>
        <v>3.1</v>
      </c>
      <c r="D409" s="521">
        <f>MIN(D306:D406)</f>
        <v>0</v>
      </c>
      <c r="E409" s="521">
        <f>MIN(E306:E406)</f>
        <v>0</v>
      </c>
      <c r="F409" s="521">
        <f>MIN(F306:F406)</f>
        <v>143.9</v>
      </c>
      <c r="G409" s="424"/>
      <c r="H409" s="436">
        <v>2013</v>
      </c>
      <c r="I409" s="521">
        <v>700.8</v>
      </c>
      <c r="J409" s="521">
        <v>682.3</v>
      </c>
      <c r="K409" s="424"/>
      <c r="L409" s="422">
        <f t="shared" si="36"/>
        <v>18.5</v>
      </c>
      <c r="M409" s="424"/>
      <c r="N409" s="516"/>
    </row>
    <row r="410" spans="1:14" x14ac:dyDescent="0.25">
      <c r="A410" s="424"/>
      <c r="B410" s="424"/>
      <c r="C410" s="424"/>
      <c r="D410" s="424"/>
      <c r="E410" s="424"/>
      <c r="F410" s="424"/>
      <c r="G410" s="424"/>
      <c r="H410" s="436">
        <v>2014</v>
      </c>
      <c r="I410" s="521">
        <v>888.4</v>
      </c>
      <c r="J410" s="521">
        <v>682.3</v>
      </c>
      <c r="K410" s="424"/>
      <c r="L410" s="422">
        <f t="shared" si="36"/>
        <v>206.10000000000002</v>
      </c>
      <c r="M410" s="424"/>
      <c r="N410" s="516"/>
    </row>
    <row r="411" spans="1:14" x14ac:dyDescent="0.25">
      <c r="A411" s="424"/>
      <c r="B411" s="424"/>
      <c r="C411" s="424"/>
      <c r="D411" s="424"/>
      <c r="E411" s="424"/>
      <c r="F411" s="424"/>
      <c r="G411" s="424"/>
      <c r="H411" s="436">
        <v>2015</v>
      </c>
      <c r="I411" s="521">
        <v>544.9</v>
      </c>
      <c r="J411" s="521">
        <v>682.3</v>
      </c>
      <c r="K411" s="424"/>
      <c r="L411" s="422">
        <f t="shared" si="36"/>
        <v>-137.39999999999998</v>
      </c>
      <c r="M411" s="424"/>
      <c r="N411" s="516"/>
    </row>
    <row r="412" spans="1:14" x14ac:dyDescent="0.25">
      <c r="A412" s="424"/>
      <c r="B412" s="424"/>
      <c r="C412" s="424"/>
      <c r="D412" s="424"/>
      <c r="E412" s="424"/>
      <c r="F412" s="424"/>
      <c r="G412" s="424"/>
      <c r="H412" s="436">
        <v>2016</v>
      </c>
      <c r="I412" s="521">
        <v>657.4</v>
      </c>
      <c r="J412" s="521">
        <v>682.3</v>
      </c>
      <c r="K412" s="424"/>
      <c r="L412" s="422">
        <f t="shared" si="36"/>
        <v>-24.899999999999977</v>
      </c>
      <c r="M412" s="424"/>
      <c r="N412" s="516"/>
    </row>
    <row r="413" spans="1:14" x14ac:dyDescent="0.25">
      <c r="A413" s="424"/>
      <c r="B413" s="424"/>
      <c r="C413" s="424"/>
      <c r="D413" s="424"/>
      <c r="E413" s="424"/>
      <c r="F413" s="424"/>
      <c r="G413" s="424"/>
      <c r="H413" s="436">
        <v>2017</v>
      </c>
      <c r="I413" s="521">
        <v>451.6</v>
      </c>
      <c r="J413" s="521">
        <v>682.3</v>
      </c>
      <c r="K413" s="424"/>
      <c r="L413" s="422">
        <f t="shared" si="36"/>
        <v>-230.69999999999993</v>
      </c>
      <c r="M413" s="424"/>
      <c r="N413" s="516"/>
    </row>
    <row r="414" spans="1:14" x14ac:dyDescent="0.25">
      <c r="A414" s="424"/>
      <c r="B414" s="424"/>
      <c r="C414" s="424"/>
      <c r="D414" s="424"/>
      <c r="E414" s="424"/>
      <c r="F414" s="424"/>
      <c r="G414" s="424"/>
      <c r="H414" s="436">
        <v>2018</v>
      </c>
      <c r="I414" s="521">
        <v>1121</v>
      </c>
      <c r="J414" s="521">
        <v>682.3</v>
      </c>
      <c r="K414" s="424"/>
      <c r="L414" s="422">
        <f t="shared" si="36"/>
        <v>438.70000000000005</v>
      </c>
      <c r="M414" s="424"/>
      <c r="N414" s="516"/>
    </row>
    <row r="415" spans="1:14" x14ac:dyDescent="0.25">
      <c r="A415" s="424"/>
      <c r="B415" s="424"/>
      <c r="C415" s="424"/>
      <c r="D415" s="424"/>
      <c r="E415" s="424"/>
      <c r="F415" s="424"/>
      <c r="G415" s="424"/>
      <c r="H415" s="436">
        <v>2019</v>
      </c>
      <c r="I415" s="436">
        <v>522.20000000000005</v>
      </c>
      <c r="J415" s="521">
        <v>682.3</v>
      </c>
      <c r="K415" s="424"/>
      <c r="L415" s="422">
        <f t="shared" si="36"/>
        <v>-160.09999999999991</v>
      </c>
      <c r="M415" s="424"/>
      <c r="N415" s="516"/>
    </row>
    <row r="416" spans="1:14" x14ac:dyDescent="0.25">
      <c r="A416" s="424"/>
      <c r="B416" s="424"/>
      <c r="C416" s="424"/>
      <c r="D416" s="424"/>
      <c r="E416" s="424"/>
      <c r="F416" s="424"/>
      <c r="G416" s="424"/>
      <c r="H416" s="436">
        <v>2020</v>
      </c>
      <c r="I416" s="436">
        <v>1004.5</v>
      </c>
      <c r="J416" s="521">
        <v>682.3</v>
      </c>
      <c r="K416" s="424"/>
      <c r="L416" s="430">
        <f t="shared" si="36"/>
        <v>322.20000000000005</v>
      </c>
      <c r="M416" s="424"/>
      <c r="N416" s="516"/>
    </row>
    <row r="417" spans="1:14" x14ac:dyDescent="0.25">
      <c r="A417" s="424"/>
      <c r="B417" s="424"/>
      <c r="C417" s="424"/>
      <c r="D417" s="424"/>
      <c r="E417" s="424"/>
      <c r="F417" s="424"/>
      <c r="G417" s="424"/>
      <c r="H417" s="436">
        <v>2021</v>
      </c>
      <c r="I417" s="436">
        <v>520.6</v>
      </c>
      <c r="J417" s="521">
        <v>682.3</v>
      </c>
      <c r="K417" s="424"/>
      <c r="L417" s="430">
        <f t="shared" si="36"/>
        <v>-161.69999999999993</v>
      </c>
      <c r="M417" s="424"/>
      <c r="N417" s="516"/>
    </row>
    <row r="418" spans="1:14" x14ac:dyDescent="0.25">
      <c r="A418" s="424"/>
      <c r="B418" s="424"/>
      <c r="C418" s="424"/>
      <c r="D418" s="424"/>
      <c r="E418" s="424"/>
      <c r="F418" s="424"/>
      <c r="G418" s="424"/>
      <c r="H418" s="436">
        <v>2022</v>
      </c>
      <c r="I418" s="436">
        <v>578.20000000000005</v>
      </c>
      <c r="J418" s="521">
        <v>682.3</v>
      </c>
      <c r="K418" s="424"/>
      <c r="L418" s="430">
        <f t="shared" si="36"/>
        <v>-104.09999999999991</v>
      </c>
      <c r="M418" s="424"/>
      <c r="N418" s="516"/>
    </row>
    <row r="419" spans="1:14" x14ac:dyDescent="0.25">
      <c r="A419" s="424"/>
      <c r="B419" s="424"/>
      <c r="C419" s="424"/>
      <c r="D419" s="424"/>
      <c r="E419" s="424"/>
      <c r="F419" s="424"/>
      <c r="G419" s="424"/>
      <c r="H419" s="436">
        <v>2023</v>
      </c>
      <c r="I419" s="436"/>
      <c r="J419" s="521"/>
      <c r="K419" s="424"/>
      <c r="L419" s="430">
        <f t="shared" si="36"/>
        <v>0</v>
      </c>
      <c r="M419" s="424"/>
      <c r="N419" s="516"/>
    </row>
    <row r="420" spans="1:14" x14ac:dyDescent="0.25">
      <c r="A420" s="424"/>
      <c r="B420" s="424"/>
      <c r="C420" s="424"/>
      <c r="D420" s="424"/>
      <c r="E420" s="424"/>
      <c r="F420" s="424"/>
      <c r="G420" s="424"/>
      <c r="H420" s="424"/>
      <c r="I420" s="424"/>
      <c r="J420" s="424"/>
      <c r="K420" s="424"/>
      <c r="L420" s="424"/>
      <c r="M420" s="424"/>
      <c r="N420" s="516"/>
    </row>
    <row r="421" spans="1:14" x14ac:dyDescent="0.25">
      <c r="A421" s="424"/>
      <c r="B421" s="424"/>
      <c r="C421" s="424"/>
      <c r="D421" s="424"/>
      <c r="E421" s="424"/>
      <c r="F421" s="424"/>
      <c r="G421" s="424"/>
      <c r="H421" s="424"/>
      <c r="I421" s="424"/>
      <c r="J421" s="424"/>
      <c r="K421" s="424"/>
      <c r="L421" s="424"/>
      <c r="M421" s="424"/>
      <c r="N421" s="516"/>
    </row>
  </sheetData>
  <pageMargins left="0.7" right="0.7" top="0.75" bottom="0.75" header="0.511811023622047" footer="0.511811023622047"/>
  <pageSetup paperSize="9" orientation="landscape" horizontalDpi="300" verticalDpi="30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145"/>
  <sheetViews>
    <sheetView showGridLines="0" topLeftCell="A136" zoomScaleNormal="100" workbookViewId="0">
      <selection activeCell="P153" sqref="P153"/>
    </sheetView>
  </sheetViews>
  <sheetFormatPr baseColWidth="10" defaultColWidth="11.44140625" defaultRowHeight="13.2" x14ac:dyDescent="0.25"/>
  <cols>
    <col min="4" max="4" width="11.5546875" customWidth="1"/>
    <col min="14" max="14" width="12.109375" customWidth="1"/>
  </cols>
  <sheetData>
    <row r="1" spans="1:15" ht="21" x14ac:dyDescent="0.4">
      <c r="A1" s="2" t="s">
        <v>0</v>
      </c>
    </row>
    <row r="3" spans="1:15" ht="15.6" x14ac:dyDescent="0.3">
      <c r="A3" s="4" t="s">
        <v>56</v>
      </c>
      <c r="B3" s="4"/>
    </row>
    <row r="4" spans="1:15" x14ac:dyDescent="0.25">
      <c r="E4" s="147"/>
    </row>
    <row r="5" spans="1:15" ht="13.8" thickBot="1" x14ac:dyDescent="0.3">
      <c r="B5" s="88"/>
    </row>
    <row r="6" spans="1:15" x14ac:dyDescent="0.2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10" t="s">
        <v>39</v>
      </c>
      <c r="O6" s="421" t="s">
        <v>16</v>
      </c>
    </row>
    <row r="7" spans="1:15" x14ac:dyDescent="0.25">
      <c r="A7" s="38">
        <v>1947</v>
      </c>
      <c r="B7" s="406"/>
      <c r="C7" s="29">
        <v>1.32</v>
      </c>
      <c r="D7" s="29">
        <v>4.5199999999999996</v>
      </c>
      <c r="E7" s="29">
        <v>4.97</v>
      </c>
      <c r="F7" s="29">
        <v>9.35</v>
      </c>
      <c r="G7" s="29">
        <v>13.27</v>
      </c>
      <c r="H7" s="29">
        <v>16.03</v>
      </c>
      <c r="I7" s="356">
        <v>16.09</v>
      </c>
      <c r="J7" s="29">
        <v>12.86</v>
      </c>
      <c r="K7" s="29">
        <v>9.93</v>
      </c>
      <c r="L7" s="29">
        <v>5.23</v>
      </c>
      <c r="M7" s="39">
        <v>-0.38</v>
      </c>
      <c r="N7" s="303"/>
      <c r="O7" s="422">
        <v>6.3</v>
      </c>
    </row>
    <row r="8" spans="1:15" x14ac:dyDescent="0.25">
      <c r="A8" s="38">
        <v>1948</v>
      </c>
      <c r="B8" s="39">
        <v>1.96</v>
      </c>
      <c r="C8" s="42">
        <v>2.2999999999999998</v>
      </c>
      <c r="D8" s="42">
        <v>5.2</v>
      </c>
      <c r="E8" s="29">
        <v>6.8</v>
      </c>
      <c r="F8" s="29">
        <v>9.6999999999999993</v>
      </c>
      <c r="G8" s="29">
        <v>13</v>
      </c>
      <c r="H8" s="29">
        <v>15.1</v>
      </c>
      <c r="I8" s="23">
        <v>15.8</v>
      </c>
      <c r="J8" s="29">
        <v>12.3</v>
      </c>
      <c r="K8" s="29">
        <v>10.3</v>
      </c>
      <c r="L8" s="29">
        <v>4</v>
      </c>
      <c r="M8" s="29">
        <v>3</v>
      </c>
      <c r="N8" s="303">
        <f t="shared" ref="N8:N42" si="0">AVERAGE(B8:M8)</f>
        <v>8.2883333333333322</v>
      </c>
      <c r="O8" s="422">
        <v>6.3</v>
      </c>
    </row>
    <row r="9" spans="1:15" x14ac:dyDescent="0.25">
      <c r="A9" s="38">
        <v>1949</v>
      </c>
      <c r="B9" s="39">
        <v>0.5</v>
      </c>
      <c r="C9" s="29">
        <v>1.7</v>
      </c>
      <c r="D9" s="29">
        <v>2.9</v>
      </c>
      <c r="E9" s="43">
        <v>8.4</v>
      </c>
      <c r="F9" s="29">
        <v>9.1999999999999993</v>
      </c>
      <c r="G9" s="29">
        <v>12.6</v>
      </c>
      <c r="H9" s="29">
        <v>16.600000000000001</v>
      </c>
      <c r="I9" s="23">
        <v>17</v>
      </c>
      <c r="J9" s="43">
        <v>15</v>
      </c>
      <c r="K9" s="29">
        <v>9.6</v>
      </c>
      <c r="L9" s="29">
        <v>3.5</v>
      </c>
      <c r="M9" s="29">
        <v>3.2</v>
      </c>
      <c r="N9" s="437">
        <f t="shared" si="0"/>
        <v>8.35</v>
      </c>
      <c r="O9" s="422">
        <v>6.3</v>
      </c>
    </row>
    <row r="10" spans="1:15" x14ac:dyDescent="0.25">
      <c r="A10" s="38">
        <v>1950</v>
      </c>
      <c r="B10" s="39">
        <v>0.1</v>
      </c>
      <c r="C10" s="29">
        <v>2.2000000000000002</v>
      </c>
      <c r="D10" s="29">
        <v>3.2</v>
      </c>
      <c r="E10" s="29">
        <v>4.2</v>
      </c>
      <c r="F10" s="29">
        <v>9.8000000000000007</v>
      </c>
      <c r="G10" s="29">
        <v>13.4</v>
      </c>
      <c r="H10" s="23">
        <v>18</v>
      </c>
      <c r="I10" s="29">
        <v>12.7</v>
      </c>
      <c r="J10" s="29">
        <v>12.1</v>
      </c>
      <c r="K10" s="29">
        <v>9.9</v>
      </c>
      <c r="L10" s="29">
        <v>4.7</v>
      </c>
      <c r="M10" s="39">
        <v>0.1</v>
      </c>
      <c r="N10" s="303">
        <f t="shared" si="0"/>
        <v>7.5333333333333323</v>
      </c>
      <c r="O10" s="422">
        <v>6.3</v>
      </c>
    </row>
    <row r="11" spans="1:15" x14ac:dyDescent="0.25">
      <c r="A11" s="38">
        <v>1951</v>
      </c>
      <c r="B11" s="39">
        <v>0.83</v>
      </c>
      <c r="C11" s="29">
        <v>1.21</v>
      </c>
      <c r="D11" s="29">
        <v>3.35</v>
      </c>
      <c r="E11" s="29">
        <v>5.53</v>
      </c>
      <c r="F11" s="29">
        <v>7.77</v>
      </c>
      <c r="G11" s="29">
        <v>12.26</v>
      </c>
      <c r="H11" s="23">
        <v>15.51</v>
      </c>
      <c r="I11" s="29">
        <v>14.41</v>
      </c>
      <c r="J11" s="29">
        <v>12.73</v>
      </c>
      <c r="K11" s="29">
        <v>7.48</v>
      </c>
      <c r="L11" s="29">
        <v>4.46</v>
      </c>
      <c r="M11" s="29">
        <v>2.83</v>
      </c>
      <c r="N11" s="303">
        <f t="shared" si="0"/>
        <v>7.3641666666666667</v>
      </c>
      <c r="O11" s="422">
        <v>6.3</v>
      </c>
    </row>
    <row r="12" spans="1:15" x14ac:dyDescent="0.25">
      <c r="A12" s="38">
        <v>1952</v>
      </c>
      <c r="B12" s="39">
        <v>-2.41</v>
      </c>
      <c r="C12" s="29">
        <v>-0.39</v>
      </c>
      <c r="D12" s="43">
        <v>5.95</v>
      </c>
      <c r="E12" s="29">
        <v>6.51</v>
      </c>
      <c r="F12" s="29">
        <v>9.01</v>
      </c>
      <c r="G12" s="29">
        <v>14.3</v>
      </c>
      <c r="H12" s="23">
        <v>16.190000000000001</v>
      </c>
      <c r="I12" s="29">
        <v>15.32</v>
      </c>
      <c r="J12" s="29">
        <v>11.23</v>
      </c>
      <c r="K12" s="29">
        <v>9.64</v>
      </c>
      <c r="L12" s="29">
        <v>3.56</v>
      </c>
      <c r="M12" s="29">
        <v>0.7</v>
      </c>
      <c r="N12" s="303">
        <f t="shared" si="0"/>
        <v>7.4675000000000002</v>
      </c>
      <c r="O12" s="422">
        <v>6.3</v>
      </c>
    </row>
    <row r="13" spans="1:15" x14ac:dyDescent="0.25">
      <c r="A13" s="38">
        <v>1953</v>
      </c>
      <c r="B13" s="39">
        <v>-2.41</v>
      </c>
      <c r="C13" s="29">
        <v>-1.17</v>
      </c>
      <c r="D13" s="29">
        <v>0.47</v>
      </c>
      <c r="E13" s="29">
        <v>4.9000000000000004</v>
      </c>
      <c r="F13" s="29">
        <v>9.4499999999999993</v>
      </c>
      <c r="G13" s="29">
        <v>12.16</v>
      </c>
      <c r="H13" s="29">
        <v>15.32</v>
      </c>
      <c r="I13" s="23">
        <v>15.45</v>
      </c>
      <c r="J13" s="29">
        <v>12.63</v>
      </c>
      <c r="K13" s="29">
        <v>9.1999999999999993</v>
      </c>
      <c r="L13" s="29">
        <v>3.03</v>
      </c>
      <c r="M13" s="43">
        <v>3.87</v>
      </c>
      <c r="N13" s="303">
        <f t="shared" si="0"/>
        <v>6.9083333333333341</v>
      </c>
      <c r="O13" s="422">
        <v>6.3</v>
      </c>
    </row>
    <row r="14" spans="1:15" x14ac:dyDescent="0.25">
      <c r="A14" s="38">
        <v>1954</v>
      </c>
      <c r="B14" s="39">
        <v>-1.7</v>
      </c>
      <c r="C14" s="29">
        <v>-1.01</v>
      </c>
      <c r="D14" s="29">
        <v>3.48</v>
      </c>
      <c r="E14" s="29">
        <v>5.05</v>
      </c>
      <c r="F14" s="29">
        <v>7.29</v>
      </c>
      <c r="G14" s="29">
        <v>11.41</v>
      </c>
      <c r="H14" s="23">
        <v>13.35</v>
      </c>
      <c r="I14" s="356">
        <v>11.83</v>
      </c>
      <c r="J14" s="29">
        <v>11.45</v>
      </c>
      <c r="K14" s="29">
        <v>7</v>
      </c>
      <c r="L14" s="29">
        <v>2.5499999999999998</v>
      </c>
      <c r="M14" s="29">
        <v>-0.03</v>
      </c>
      <c r="N14" s="303">
        <f t="shared" si="0"/>
        <v>5.8891666666666653</v>
      </c>
      <c r="O14" s="422">
        <v>6.3</v>
      </c>
    </row>
    <row r="15" spans="1:15" x14ac:dyDescent="0.25">
      <c r="A15" s="38">
        <v>1955</v>
      </c>
      <c r="B15" s="43">
        <v>3.9</v>
      </c>
      <c r="C15" s="29">
        <v>1.4</v>
      </c>
      <c r="D15" s="39">
        <v>1.2</v>
      </c>
      <c r="E15" s="29">
        <v>5.3</v>
      </c>
      <c r="F15" s="29">
        <v>8.9</v>
      </c>
      <c r="G15" s="29">
        <v>11</v>
      </c>
      <c r="H15" s="23">
        <v>14.8</v>
      </c>
      <c r="I15" s="29">
        <v>14.3</v>
      </c>
      <c r="J15" s="29">
        <v>10.199999999999999</v>
      </c>
      <c r="K15" s="29">
        <v>5.6</v>
      </c>
      <c r="L15" s="29">
        <v>1.3</v>
      </c>
      <c r="M15" s="29">
        <v>1.5</v>
      </c>
      <c r="N15" s="303">
        <f t="shared" si="0"/>
        <v>6.6166666666666663</v>
      </c>
      <c r="O15" s="422">
        <v>6.3</v>
      </c>
    </row>
    <row r="16" spans="1:15" x14ac:dyDescent="0.25">
      <c r="A16" s="38">
        <v>1956</v>
      </c>
      <c r="B16" s="29">
        <v>0.5</v>
      </c>
      <c r="C16" s="90">
        <v>-5.2</v>
      </c>
      <c r="D16" s="29">
        <v>2.5</v>
      </c>
      <c r="E16" s="29">
        <v>4.8</v>
      </c>
      <c r="F16" s="29">
        <v>8.6</v>
      </c>
      <c r="G16" s="29">
        <v>9.6</v>
      </c>
      <c r="H16" s="23">
        <v>14</v>
      </c>
      <c r="I16" s="29">
        <v>13.3</v>
      </c>
      <c r="J16" s="29">
        <v>10.5</v>
      </c>
      <c r="K16" s="29">
        <v>6.1</v>
      </c>
      <c r="L16" s="29">
        <v>0.4</v>
      </c>
      <c r="M16" s="356">
        <v>1</v>
      </c>
      <c r="N16" s="303">
        <f t="shared" si="0"/>
        <v>5.5083333333333329</v>
      </c>
      <c r="O16" s="422">
        <v>6.3</v>
      </c>
    </row>
    <row r="17" spans="1:15" x14ac:dyDescent="0.25">
      <c r="A17" s="38">
        <v>1957</v>
      </c>
      <c r="B17" s="39">
        <v>-2.75</v>
      </c>
      <c r="C17" s="29">
        <v>-0.85</v>
      </c>
      <c r="D17" s="29">
        <v>3.16</v>
      </c>
      <c r="E17" s="29">
        <v>3.26</v>
      </c>
      <c r="F17" s="29">
        <v>6.77</v>
      </c>
      <c r="G17" s="29">
        <v>10.6</v>
      </c>
      <c r="H17" s="29">
        <v>13.43</v>
      </c>
      <c r="I17" s="23">
        <v>13.88</v>
      </c>
      <c r="J17" s="29">
        <v>11.58</v>
      </c>
      <c r="K17" s="29">
        <v>6.36</v>
      </c>
      <c r="L17" s="29">
        <v>2.63</v>
      </c>
      <c r="M17" s="29">
        <v>-0.84</v>
      </c>
      <c r="N17" s="303">
        <f t="shared" si="0"/>
        <v>5.6024999999999991</v>
      </c>
      <c r="O17" s="422">
        <v>6.3</v>
      </c>
    </row>
    <row r="18" spans="1:15" x14ac:dyDescent="0.25">
      <c r="A18" s="38">
        <v>1958</v>
      </c>
      <c r="B18" s="39">
        <v>-2.2200000000000002</v>
      </c>
      <c r="C18" s="29">
        <v>1.36</v>
      </c>
      <c r="D18" s="29">
        <v>1.61</v>
      </c>
      <c r="E18" s="29">
        <v>3.07</v>
      </c>
      <c r="F18" s="29">
        <v>8.81</v>
      </c>
      <c r="G18" s="29">
        <v>9.92</v>
      </c>
      <c r="H18" s="29">
        <v>13.5</v>
      </c>
      <c r="I18" s="23">
        <v>15.55</v>
      </c>
      <c r="J18" s="29">
        <v>14.62</v>
      </c>
      <c r="K18" s="29">
        <v>6.32</v>
      </c>
      <c r="L18" s="29">
        <v>4.22</v>
      </c>
      <c r="M18" s="29">
        <v>2.5</v>
      </c>
      <c r="N18" s="303">
        <f t="shared" si="0"/>
        <v>6.6049999999999995</v>
      </c>
      <c r="O18" s="422">
        <v>6.3</v>
      </c>
    </row>
    <row r="19" spans="1:15" x14ac:dyDescent="0.25">
      <c r="A19" s="38">
        <v>1959</v>
      </c>
      <c r="B19" s="39">
        <v>-0.42</v>
      </c>
      <c r="C19" s="29">
        <v>1.1100000000000001</v>
      </c>
      <c r="D19" s="39">
        <v>4.55</v>
      </c>
      <c r="E19" s="29">
        <v>4.08</v>
      </c>
      <c r="F19" s="29">
        <v>7.55</v>
      </c>
      <c r="G19" s="29">
        <v>11.47</v>
      </c>
      <c r="H19" s="23">
        <v>14.66</v>
      </c>
      <c r="I19" s="29">
        <v>13.69</v>
      </c>
      <c r="J19" s="29">
        <v>11.63</v>
      </c>
      <c r="K19" s="29">
        <v>8.2100000000000009</v>
      </c>
      <c r="L19" s="29">
        <v>1.92</v>
      </c>
      <c r="M19" s="29">
        <v>-0.23</v>
      </c>
      <c r="N19" s="303">
        <f t="shared" si="0"/>
        <v>6.5183333333333335</v>
      </c>
      <c r="O19" s="422">
        <v>6.3</v>
      </c>
    </row>
    <row r="20" spans="1:15" x14ac:dyDescent="0.25">
      <c r="A20" s="38">
        <v>1960</v>
      </c>
      <c r="B20" s="39">
        <v>-1.42</v>
      </c>
      <c r="C20" s="29">
        <v>0.95</v>
      </c>
      <c r="D20" s="29">
        <v>3.27</v>
      </c>
      <c r="E20" s="29">
        <v>3.87</v>
      </c>
      <c r="F20" s="29">
        <v>8.7100000000000009</v>
      </c>
      <c r="G20" s="29">
        <v>12.9</v>
      </c>
      <c r="H20" s="29">
        <v>13.52</v>
      </c>
      <c r="I20" s="29">
        <v>14.4</v>
      </c>
      <c r="J20" s="29">
        <v>14.78</v>
      </c>
      <c r="K20" s="43">
        <v>16.43</v>
      </c>
      <c r="L20" s="29">
        <v>1.92</v>
      </c>
      <c r="M20" s="29">
        <v>-0.68</v>
      </c>
      <c r="N20" s="303">
        <f t="shared" si="0"/>
        <v>7.3874999999999993</v>
      </c>
      <c r="O20" s="422">
        <v>6.3</v>
      </c>
    </row>
    <row r="21" spans="1:15" x14ac:dyDescent="0.25">
      <c r="A21" s="38">
        <v>1969</v>
      </c>
      <c r="B21" s="29">
        <v>-0.13</v>
      </c>
      <c r="C21" s="29">
        <v>-2.77</v>
      </c>
      <c r="D21" s="29">
        <v>2.77</v>
      </c>
      <c r="E21" s="29">
        <v>4.47</v>
      </c>
      <c r="F21" s="29">
        <v>7.03</v>
      </c>
      <c r="G21" s="29">
        <v>9.67</v>
      </c>
      <c r="H21" s="29">
        <v>12.68</v>
      </c>
      <c r="I21" s="29">
        <v>13.06</v>
      </c>
      <c r="J21" s="29">
        <v>9.1999999999999993</v>
      </c>
      <c r="K21" s="29">
        <v>7.94</v>
      </c>
      <c r="L21" s="29">
        <v>0.03</v>
      </c>
      <c r="M21" s="39">
        <v>-2.9</v>
      </c>
      <c r="N21" s="303">
        <f t="shared" si="0"/>
        <v>5.0875000000000004</v>
      </c>
      <c r="O21" s="422">
        <v>6.3</v>
      </c>
    </row>
    <row r="22" spans="1:15" x14ac:dyDescent="0.25">
      <c r="A22" s="38">
        <v>1970</v>
      </c>
      <c r="B22" s="29">
        <v>0.87</v>
      </c>
      <c r="C22" s="29">
        <v>-2.5</v>
      </c>
      <c r="D22" s="29">
        <v>-1</v>
      </c>
      <c r="E22" s="29">
        <v>2.0299999999999998</v>
      </c>
      <c r="F22" s="29">
        <v>6.19</v>
      </c>
      <c r="G22" s="29">
        <v>11.27</v>
      </c>
      <c r="H22" s="29">
        <v>13.29</v>
      </c>
      <c r="I22" s="23">
        <v>13.77</v>
      </c>
      <c r="J22" s="29">
        <v>12.87</v>
      </c>
      <c r="K22" s="29">
        <v>5.19</v>
      </c>
      <c r="L22" s="29">
        <v>3.57</v>
      </c>
      <c r="M22" s="39">
        <v>-2.8</v>
      </c>
      <c r="N22" s="303">
        <f t="shared" si="0"/>
        <v>5.229166666666667</v>
      </c>
      <c r="O22" s="422">
        <v>6.3</v>
      </c>
    </row>
    <row r="23" spans="1:15" x14ac:dyDescent="0.25">
      <c r="A23" s="38">
        <v>1971</v>
      </c>
      <c r="B23" s="39">
        <v>-2.6</v>
      </c>
      <c r="C23" s="29">
        <v>-2</v>
      </c>
      <c r="D23" s="29">
        <v>-2.1</v>
      </c>
      <c r="E23" s="29">
        <v>4.4800000000000004</v>
      </c>
      <c r="F23" s="29">
        <v>7.32</v>
      </c>
      <c r="G23" s="29">
        <v>9.9700000000000006</v>
      </c>
      <c r="H23" s="29">
        <v>13.71</v>
      </c>
      <c r="I23" s="23">
        <v>15.1</v>
      </c>
      <c r="J23" s="29">
        <v>12.2</v>
      </c>
      <c r="K23" s="29">
        <v>7.84</v>
      </c>
      <c r="L23" s="29">
        <v>-1</v>
      </c>
      <c r="M23" s="29">
        <v>0.71</v>
      </c>
      <c r="N23" s="303">
        <f t="shared" si="0"/>
        <v>5.3025000000000002</v>
      </c>
      <c r="O23" s="422">
        <v>6.3</v>
      </c>
    </row>
    <row r="24" spans="1:15" x14ac:dyDescent="0.25">
      <c r="A24" s="38">
        <v>1972</v>
      </c>
      <c r="B24" s="39">
        <v>-1.68</v>
      </c>
      <c r="C24" s="29">
        <v>-0.17</v>
      </c>
      <c r="D24" s="29">
        <v>1.1000000000000001</v>
      </c>
      <c r="E24" s="29">
        <v>2.9</v>
      </c>
      <c r="F24" s="29">
        <v>5.74</v>
      </c>
      <c r="G24" s="29">
        <v>11.03</v>
      </c>
      <c r="H24" s="23">
        <v>12</v>
      </c>
      <c r="I24" s="29">
        <v>11.35</v>
      </c>
      <c r="J24" s="29">
        <v>8.6</v>
      </c>
      <c r="K24" s="29">
        <v>5.92</v>
      </c>
      <c r="L24" s="29">
        <v>3.73</v>
      </c>
      <c r="M24" s="29">
        <v>1.52</v>
      </c>
      <c r="N24" s="303">
        <f t="shared" si="0"/>
        <v>5.1700000000000008</v>
      </c>
      <c r="O24" s="422"/>
    </row>
    <row r="25" spans="1:15" x14ac:dyDescent="0.25">
      <c r="A25" s="38">
        <v>1973</v>
      </c>
      <c r="B25" s="413">
        <v>-2.58</v>
      </c>
      <c r="C25" s="39">
        <v>-3.82</v>
      </c>
      <c r="D25" s="29">
        <v>-1.84</v>
      </c>
      <c r="E25" s="29">
        <v>1.6</v>
      </c>
      <c r="F25" s="29">
        <v>7.18</v>
      </c>
      <c r="G25" s="29">
        <v>10.57</v>
      </c>
      <c r="H25" s="29">
        <v>13.65</v>
      </c>
      <c r="I25" s="23">
        <v>14.7</v>
      </c>
      <c r="J25" s="29">
        <v>10.199999999999999</v>
      </c>
      <c r="K25" s="29">
        <v>4.29</v>
      </c>
      <c r="L25" s="29">
        <v>0.47</v>
      </c>
      <c r="M25" s="29">
        <v>-1.61</v>
      </c>
      <c r="N25" s="303">
        <f t="shared" si="0"/>
        <v>4.4008333333333329</v>
      </c>
      <c r="O25" s="422"/>
    </row>
    <row r="26" spans="1:15" x14ac:dyDescent="0.25">
      <c r="A26" s="38">
        <v>1974</v>
      </c>
      <c r="B26" s="413">
        <v>-1</v>
      </c>
      <c r="C26" s="39">
        <v>-1.21</v>
      </c>
      <c r="D26" s="29">
        <v>1.7</v>
      </c>
      <c r="E26" s="29">
        <v>3.2</v>
      </c>
      <c r="F26" s="29">
        <v>6.9</v>
      </c>
      <c r="G26" s="29">
        <v>10.37</v>
      </c>
      <c r="H26" s="29">
        <v>12.45</v>
      </c>
      <c r="I26" s="23">
        <v>12.74</v>
      </c>
      <c r="J26" s="29">
        <v>9.1</v>
      </c>
      <c r="K26" s="29">
        <v>0.45</v>
      </c>
      <c r="L26" s="29">
        <v>0.48</v>
      </c>
      <c r="M26" s="29">
        <v>-1.77</v>
      </c>
      <c r="N26" s="303">
        <f t="shared" si="0"/>
        <v>4.4508333333333328</v>
      </c>
      <c r="O26" s="422"/>
    </row>
    <row r="27" spans="1:15" x14ac:dyDescent="0.25">
      <c r="A27" s="38">
        <v>1975</v>
      </c>
      <c r="B27" s="29">
        <v>-2.2599999999999998</v>
      </c>
      <c r="C27" s="29">
        <v>-1.17</v>
      </c>
      <c r="D27" s="90">
        <v>-2.3199999999999998</v>
      </c>
      <c r="E27" s="29">
        <v>1.52</v>
      </c>
      <c r="F27" s="29">
        <v>5.61</v>
      </c>
      <c r="G27" s="29">
        <v>10.8</v>
      </c>
      <c r="H27" s="23">
        <v>14.39</v>
      </c>
      <c r="I27" s="29">
        <v>14.07</v>
      </c>
      <c r="J27" s="29">
        <v>9.93</v>
      </c>
      <c r="K27" s="29">
        <v>4.58</v>
      </c>
      <c r="L27" s="29">
        <v>-1.57</v>
      </c>
      <c r="M27" s="39">
        <v>-3.26</v>
      </c>
      <c r="N27" s="303">
        <f t="shared" si="0"/>
        <v>4.1933333333333334</v>
      </c>
      <c r="O27" s="422">
        <v>6.3</v>
      </c>
    </row>
    <row r="28" spans="1:15" x14ac:dyDescent="0.25">
      <c r="A28" s="38">
        <v>1976</v>
      </c>
      <c r="B28" s="39">
        <v>-6</v>
      </c>
      <c r="C28" s="29">
        <v>-2.25</v>
      </c>
      <c r="D28" s="29">
        <v>-1.94</v>
      </c>
      <c r="E28" s="42">
        <v>1</v>
      </c>
      <c r="F28" s="29">
        <v>7.71</v>
      </c>
      <c r="G28" s="29">
        <v>10.64</v>
      </c>
      <c r="H28" s="23">
        <v>12.97</v>
      </c>
      <c r="I28" s="29">
        <v>12.1</v>
      </c>
      <c r="J28" s="90">
        <v>8.74</v>
      </c>
      <c r="K28" s="90">
        <v>3.81</v>
      </c>
      <c r="L28" s="90">
        <v>-2.27</v>
      </c>
      <c r="M28" s="29">
        <v>-0.75</v>
      </c>
      <c r="N28" s="303">
        <f t="shared" si="0"/>
        <v>3.6466666666666669</v>
      </c>
      <c r="O28" s="422">
        <v>6.3</v>
      </c>
    </row>
    <row r="29" spans="1:15" x14ac:dyDescent="0.25">
      <c r="A29" s="38">
        <v>1977</v>
      </c>
      <c r="B29" s="39">
        <v>-1.55</v>
      </c>
      <c r="C29" s="29">
        <v>-1.5</v>
      </c>
      <c r="D29" s="29">
        <v>1</v>
      </c>
      <c r="E29" s="29">
        <v>3.26</v>
      </c>
      <c r="F29" s="29">
        <v>6.29</v>
      </c>
      <c r="G29" s="29">
        <v>9.1999999999999993</v>
      </c>
      <c r="H29" s="90">
        <v>11.29</v>
      </c>
      <c r="I29" s="90">
        <v>10.26</v>
      </c>
      <c r="J29" s="29">
        <v>11.27</v>
      </c>
      <c r="K29" s="29">
        <v>8.1300000000000008</v>
      </c>
      <c r="L29" s="29">
        <v>0.88</v>
      </c>
      <c r="M29" s="29">
        <v>0.19</v>
      </c>
      <c r="N29" s="303">
        <f t="shared" si="0"/>
        <v>4.8933333333333335</v>
      </c>
      <c r="O29" s="422">
        <v>6.3</v>
      </c>
    </row>
    <row r="30" spans="1:15" x14ac:dyDescent="0.25">
      <c r="A30" s="38">
        <v>1978</v>
      </c>
      <c r="B30" s="39">
        <v>-4.0999999999999996</v>
      </c>
      <c r="C30" s="29">
        <v>-0.54</v>
      </c>
      <c r="D30" s="29">
        <v>0.1</v>
      </c>
      <c r="E30" s="29">
        <v>2.0299999999999998</v>
      </c>
      <c r="F30" s="29">
        <v>5.13</v>
      </c>
      <c r="G30" s="29">
        <v>9.57</v>
      </c>
      <c r="H30" s="29">
        <v>12.26</v>
      </c>
      <c r="I30" s="23">
        <v>13.49</v>
      </c>
      <c r="J30" s="29">
        <v>12.13</v>
      </c>
      <c r="K30" s="29">
        <v>4.07</v>
      </c>
      <c r="L30" s="29">
        <v>-0.77</v>
      </c>
      <c r="M30" s="29">
        <v>-0.9</v>
      </c>
      <c r="N30" s="303">
        <f t="shared" si="0"/>
        <v>4.3724999999999996</v>
      </c>
      <c r="O30" s="422">
        <v>6.3</v>
      </c>
    </row>
    <row r="31" spans="1:15" x14ac:dyDescent="0.25">
      <c r="A31" s="38">
        <v>1979</v>
      </c>
      <c r="B31" s="29">
        <v>-0.16</v>
      </c>
      <c r="C31" s="29">
        <v>-1.79</v>
      </c>
      <c r="D31" s="29">
        <v>0.77</v>
      </c>
      <c r="E31" s="29">
        <v>1.3</v>
      </c>
      <c r="F31" s="29">
        <v>6.36</v>
      </c>
      <c r="G31" s="29">
        <v>11.47</v>
      </c>
      <c r="H31" s="23">
        <v>13.39</v>
      </c>
      <c r="I31" s="29">
        <v>13.32</v>
      </c>
      <c r="J31" s="29">
        <v>10.4</v>
      </c>
      <c r="K31" s="29">
        <v>6.42</v>
      </c>
      <c r="L31" s="29">
        <v>-1.23</v>
      </c>
      <c r="M31" s="39">
        <v>-3.16</v>
      </c>
      <c r="N31" s="303">
        <f t="shared" si="0"/>
        <v>4.7575000000000003</v>
      </c>
      <c r="O31" s="422">
        <v>6.3</v>
      </c>
    </row>
    <row r="32" spans="1:15" x14ac:dyDescent="0.25">
      <c r="A32" s="38">
        <v>1980</v>
      </c>
      <c r="B32" s="29">
        <v>-3.81</v>
      </c>
      <c r="C32" s="29">
        <v>-0.62</v>
      </c>
      <c r="D32" s="29">
        <v>-0.81</v>
      </c>
      <c r="E32" s="29">
        <v>1.47</v>
      </c>
      <c r="F32" s="29">
        <v>5.36</v>
      </c>
      <c r="G32" s="29">
        <v>10.37</v>
      </c>
      <c r="H32" s="29">
        <v>11.84</v>
      </c>
      <c r="I32" s="23">
        <v>15.07</v>
      </c>
      <c r="J32" s="29">
        <v>12.8</v>
      </c>
      <c r="K32" s="29">
        <v>4.03</v>
      </c>
      <c r="L32" s="29">
        <v>0.47</v>
      </c>
      <c r="M32" s="90">
        <v>-5.95</v>
      </c>
      <c r="N32" s="303">
        <f t="shared" si="0"/>
        <v>4.1849999999999996</v>
      </c>
      <c r="O32" s="422">
        <v>6.3</v>
      </c>
    </row>
    <row r="33" spans="1:15" x14ac:dyDescent="0.25">
      <c r="A33" s="38">
        <v>1981</v>
      </c>
      <c r="B33" s="29">
        <v>-4.03</v>
      </c>
      <c r="C33" s="251">
        <v>-4.21</v>
      </c>
      <c r="D33" s="29">
        <v>2.61</v>
      </c>
      <c r="E33" s="29">
        <v>4.01</v>
      </c>
      <c r="F33" s="29">
        <v>4.93</v>
      </c>
      <c r="G33" s="29">
        <v>11.23</v>
      </c>
      <c r="H33" s="29">
        <v>11.77</v>
      </c>
      <c r="I33" s="23">
        <v>13.58</v>
      </c>
      <c r="J33" s="29">
        <v>11.22</v>
      </c>
      <c r="K33" s="29">
        <v>4.84</v>
      </c>
      <c r="L33" s="29">
        <v>0.33</v>
      </c>
      <c r="M33" s="29">
        <v>-2.2599999999999998</v>
      </c>
      <c r="N33" s="303">
        <f t="shared" si="0"/>
        <v>4.5016666666666669</v>
      </c>
      <c r="O33" s="422">
        <v>6.3</v>
      </c>
    </row>
    <row r="34" spans="1:15" x14ac:dyDescent="0.25">
      <c r="A34" s="38">
        <v>1982</v>
      </c>
      <c r="B34" s="29">
        <v>0.41</v>
      </c>
      <c r="C34" s="29">
        <v>0.21</v>
      </c>
      <c r="D34" s="29">
        <v>0.45</v>
      </c>
      <c r="E34" s="29">
        <v>2.6</v>
      </c>
      <c r="F34" s="29">
        <v>6.54</v>
      </c>
      <c r="G34" s="29">
        <v>11.36</v>
      </c>
      <c r="H34" s="23">
        <v>16.41</v>
      </c>
      <c r="I34" s="29">
        <v>13.93</v>
      </c>
      <c r="J34" s="29">
        <v>11.1</v>
      </c>
      <c r="K34" s="29">
        <v>5.09</v>
      </c>
      <c r="L34" s="29">
        <v>1.76</v>
      </c>
      <c r="M34" s="39">
        <v>-2.3199999999999998</v>
      </c>
      <c r="N34" s="303">
        <f t="shared" si="0"/>
        <v>5.6283333333333347</v>
      </c>
      <c r="O34" s="422">
        <v>6.3</v>
      </c>
    </row>
    <row r="35" spans="1:15" x14ac:dyDescent="0.25">
      <c r="A35" s="38">
        <v>1983</v>
      </c>
      <c r="B35" s="39">
        <v>-4.4800000000000004</v>
      </c>
      <c r="C35" s="29">
        <v>-4.1100000000000003</v>
      </c>
      <c r="D35" s="29">
        <v>0.26</v>
      </c>
      <c r="E35" s="29">
        <v>1.2</v>
      </c>
      <c r="F35" s="29">
        <v>5.19</v>
      </c>
      <c r="G35" s="29">
        <v>10.93</v>
      </c>
      <c r="H35" s="23">
        <v>15.87</v>
      </c>
      <c r="I35" s="29">
        <v>13.42</v>
      </c>
      <c r="J35" s="29">
        <v>10.8</v>
      </c>
      <c r="K35" s="29">
        <v>5.71</v>
      </c>
      <c r="L35" s="29">
        <v>5.2</v>
      </c>
      <c r="M35" s="29">
        <v>-1.77</v>
      </c>
      <c r="N35" s="303">
        <f t="shared" si="0"/>
        <v>4.8516666666666666</v>
      </c>
      <c r="O35" s="422">
        <v>6.3</v>
      </c>
    </row>
    <row r="36" spans="1:15" x14ac:dyDescent="0.25">
      <c r="A36" s="38">
        <v>1984</v>
      </c>
      <c r="B36" s="39">
        <v>-4.07</v>
      </c>
      <c r="C36" s="29">
        <v>-2.93</v>
      </c>
      <c r="D36" s="29">
        <v>-2.2599999999999998</v>
      </c>
      <c r="E36" s="29">
        <v>3.9</v>
      </c>
      <c r="F36" s="90">
        <v>3.94</v>
      </c>
      <c r="G36" s="90">
        <v>3.47</v>
      </c>
      <c r="H36" s="23">
        <v>13.29</v>
      </c>
      <c r="I36" s="29">
        <v>12.19</v>
      </c>
      <c r="J36" s="29">
        <v>8.9</v>
      </c>
      <c r="K36" s="29">
        <v>5.29</v>
      </c>
      <c r="L36" s="29">
        <v>3.4</v>
      </c>
      <c r="M36" s="29">
        <v>-2.71</v>
      </c>
      <c r="N36" s="440">
        <f t="shared" si="0"/>
        <v>3.5341666666666662</v>
      </c>
      <c r="O36" s="422">
        <v>6.3</v>
      </c>
    </row>
    <row r="37" spans="1:15" x14ac:dyDescent="0.25">
      <c r="A37" s="38">
        <v>1985</v>
      </c>
      <c r="B37" s="301">
        <v>-7.74</v>
      </c>
      <c r="C37" s="29">
        <v>0.25</v>
      </c>
      <c r="D37" s="29">
        <v>-2.06</v>
      </c>
      <c r="E37" s="29">
        <v>3.4</v>
      </c>
      <c r="F37" s="29">
        <v>5.41</v>
      </c>
      <c r="G37" s="29">
        <v>12.06</v>
      </c>
      <c r="H37" s="23">
        <v>14.67</v>
      </c>
      <c r="I37" s="29">
        <v>13.74</v>
      </c>
      <c r="J37" s="29">
        <v>12.93</v>
      </c>
      <c r="K37" s="29">
        <v>8.2200000000000006</v>
      </c>
      <c r="L37" s="29">
        <v>0.83</v>
      </c>
      <c r="M37" s="29">
        <v>-1.1200000000000001</v>
      </c>
      <c r="N37" s="303">
        <f t="shared" si="0"/>
        <v>5.0491666666666672</v>
      </c>
      <c r="O37" s="422">
        <v>6.3</v>
      </c>
    </row>
    <row r="38" spans="1:15" x14ac:dyDescent="0.25">
      <c r="A38" s="38">
        <v>1986</v>
      </c>
      <c r="B38" s="29">
        <v>-3.48</v>
      </c>
      <c r="C38" s="39">
        <v>-3.71</v>
      </c>
      <c r="D38" s="29">
        <v>0.13</v>
      </c>
      <c r="E38" s="90">
        <v>0.3</v>
      </c>
      <c r="F38" s="29">
        <v>7.71</v>
      </c>
      <c r="G38" s="29">
        <v>10.23</v>
      </c>
      <c r="H38" s="29">
        <v>13.45</v>
      </c>
      <c r="I38" s="23">
        <v>14.26</v>
      </c>
      <c r="J38" s="29">
        <v>13.06</v>
      </c>
      <c r="K38" s="29">
        <v>8.48</v>
      </c>
      <c r="L38" s="29">
        <v>1.2</v>
      </c>
      <c r="M38" s="29">
        <v>-3.22</v>
      </c>
      <c r="N38" s="303">
        <f t="shared" si="0"/>
        <v>4.8675000000000006</v>
      </c>
      <c r="O38" s="422">
        <v>6.3</v>
      </c>
    </row>
    <row r="39" spans="1:15" x14ac:dyDescent="0.25">
      <c r="A39" s="38">
        <v>1987</v>
      </c>
      <c r="B39" s="39">
        <v>-3.96</v>
      </c>
      <c r="C39" s="29">
        <v>-1.92</v>
      </c>
      <c r="D39" s="29">
        <v>1.41</v>
      </c>
      <c r="E39" s="29">
        <v>3.76</v>
      </c>
      <c r="F39" s="29">
        <v>5.58</v>
      </c>
      <c r="G39" s="29">
        <v>9.16</v>
      </c>
      <c r="H39" s="29">
        <v>14.22</v>
      </c>
      <c r="I39" s="23">
        <v>15.25</v>
      </c>
      <c r="J39" s="29">
        <v>13.61</v>
      </c>
      <c r="K39" s="29">
        <v>7.93</v>
      </c>
      <c r="L39" s="29">
        <v>0.5</v>
      </c>
      <c r="M39" s="29">
        <v>1.145</v>
      </c>
      <c r="N39" s="303">
        <f t="shared" si="0"/>
        <v>5.557083333333332</v>
      </c>
      <c r="O39" s="422">
        <v>6.3</v>
      </c>
    </row>
    <row r="40" spans="1:15" x14ac:dyDescent="0.25">
      <c r="A40" s="38">
        <v>1988</v>
      </c>
      <c r="B40" s="29">
        <v>1.2</v>
      </c>
      <c r="C40" s="29">
        <v>-3.2</v>
      </c>
      <c r="D40" s="29">
        <v>-0.6</v>
      </c>
      <c r="E40" s="29">
        <v>4.9000000000000004</v>
      </c>
      <c r="F40" s="29">
        <v>9.01</v>
      </c>
      <c r="G40" s="29">
        <v>11.18</v>
      </c>
      <c r="H40" s="29">
        <v>14</v>
      </c>
      <c r="I40" s="23">
        <v>15</v>
      </c>
      <c r="J40" s="29">
        <v>11.8</v>
      </c>
      <c r="K40" s="29">
        <v>9.1</v>
      </c>
      <c r="L40" s="29">
        <v>2.85</v>
      </c>
      <c r="M40" s="39">
        <v>-3.5</v>
      </c>
      <c r="N40" s="303">
        <f t="shared" si="0"/>
        <v>5.9783333333333326</v>
      </c>
      <c r="O40" s="422">
        <v>6.3</v>
      </c>
    </row>
    <row r="41" spans="1:15" x14ac:dyDescent="0.25">
      <c r="A41" s="38">
        <v>1989</v>
      </c>
      <c r="B41" s="39">
        <v>-2.5</v>
      </c>
      <c r="C41" s="29">
        <v>-1.6</v>
      </c>
      <c r="D41" s="29">
        <v>2.6</v>
      </c>
      <c r="E41" s="29">
        <v>1.8</v>
      </c>
      <c r="F41" s="29">
        <v>7.7</v>
      </c>
      <c r="G41" s="29">
        <v>11.3</v>
      </c>
      <c r="H41" s="29">
        <v>15.6</v>
      </c>
      <c r="I41" s="23">
        <v>15.95</v>
      </c>
      <c r="J41" s="29">
        <v>11.73</v>
      </c>
      <c r="K41" s="29">
        <v>6.72</v>
      </c>
      <c r="L41" s="29">
        <v>4.16</v>
      </c>
      <c r="M41" s="29">
        <v>2.1</v>
      </c>
      <c r="N41" s="303">
        <f t="shared" si="0"/>
        <v>6.296666666666666</v>
      </c>
      <c r="O41" s="422">
        <v>6.3</v>
      </c>
    </row>
    <row r="42" spans="1:15" x14ac:dyDescent="0.25">
      <c r="A42" s="38">
        <v>1990</v>
      </c>
      <c r="B42" s="29">
        <v>-1.1000000000000001</v>
      </c>
      <c r="C42" s="29">
        <v>1.9</v>
      </c>
      <c r="D42" s="29">
        <v>2.2999999999999998</v>
      </c>
      <c r="E42" s="29">
        <v>2.1</v>
      </c>
      <c r="F42" s="29">
        <v>7.08</v>
      </c>
      <c r="G42" s="29">
        <v>11.28</v>
      </c>
      <c r="H42" s="29">
        <v>14.04</v>
      </c>
      <c r="I42" s="23">
        <v>15.43</v>
      </c>
      <c r="J42" s="29">
        <v>14.13</v>
      </c>
      <c r="K42" s="29">
        <v>7.29</v>
      </c>
      <c r="L42" s="29">
        <v>1.73</v>
      </c>
      <c r="M42" s="39">
        <v>-1.32</v>
      </c>
      <c r="N42" s="303">
        <f t="shared" si="0"/>
        <v>6.2383333333333342</v>
      </c>
      <c r="O42" s="422">
        <v>6.3</v>
      </c>
    </row>
    <row r="43" spans="1:15" x14ac:dyDescent="0.25">
      <c r="A43" s="38">
        <v>1991</v>
      </c>
      <c r="B43" s="29">
        <v>-1.38</v>
      </c>
      <c r="C43" s="39">
        <v>-2.0699999999999998</v>
      </c>
      <c r="D43" s="29">
        <v>3.75</v>
      </c>
      <c r="E43" s="29">
        <v>1.43</v>
      </c>
      <c r="F43" s="29">
        <v>5.12</v>
      </c>
      <c r="G43" s="29">
        <v>11.58</v>
      </c>
      <c r="H43" s="43">
        <v>18.03</v>
      </c>
      <c r="I43" s="29">
        <v>16.190000000000001</v>
      </c>
      <c r="J43" s="29">
        <v>13.4</v>
      </c>
      <c r="K43" s="29">
        <v>5.74</v>
      </c>
      <c r="L43" s="29">
        <v>1.85</v>
      </c>
      <c r="M43" s="29">
        <v>0.8</v>
      </c>
      <c r="N43" s="303">
        <f t="shared" ref="N43:N74" si="1">AVERAGE(B43:M43)</f>
        <v>6.2033333333333331</v>
      </c>
      <c r="O43" s="422">
        <v>6.3</v>
      </c>
    </row>
    <row r="44" spans="1:15" x14ac:dyDescent="0.25">
      <c r="A44" s="38">
        <v>1992</v>
      </c>
      <c r="B44" s="39">
        <v>-2.0099999999999998</v>
      </c>
      <c r="C44" s="29">
        <v>-0.82</v>
      </c>
      <c r="D44" s="29">
        <v>2.2000000000000002</v>
      </c>
      <c r="E44" s="29">
        <v>3.3</v>
      </c>
      <c r="F44" s="29">
        <v>9.17</v>
      </c>
      <c r="G44" s="29">
        <v>10.25</v>
      </c>
      <c r="H44" s="29">
        <v>13.45</v>
      </c>
      <c r="I44" s="93">
        <v>26.14</v>
      </c>
      <c r="J44" s="29">
        <v>12.68</v>
      </c>
      <c r="K44" s="29">
        <v>7.54</v>
      </c>
      <c r="L44" s="29">
        <v>3.85</v>
      </c>
      <c r="M44" s="29">
        <v>1.29</v>
      </c>
      <c r="N44" s="303">
        <f t="shared" si="1"/>
        <v>7.2533333333333339</v>
      </c>
      <c r="O44" s="422">
        <v>6.3</v>
      </c>
    </row>
    <row r="45" spans="1:15" x14ac:dyDescent="0.25">
      <c r="A45" s="38">
        <v>1993</v>
      </c>
      <c r="B45" s="39">
        <v>-1.58</v>
      </c>
      <c r="C45" s="29">
        <v>-0.41</v>
      </c>
      <c r="D45" s="29">
        <v>1.87</v>
      </c>
      <c r="E45" s="29">
        <v>3.93</v>
      </c>
      <c r="F45" s="29">
        <v>7.83</v>
      </c>
      <c r="G45" s="29">
        <v>12.01</v>
      </c>
      <c r="H45" s="29">
        <v>13.72</v>
      </c>
      <c r="I45" s="23">
        <v>14.38</v>
      </c>
      <c r="J45" s="29">
        <v>10.56</v>
      </c>
      <c r="K45" s="29">
        <v>5.62</v>
      </c>
      <c r="L45" s="29">
        <v>3.11</v>
      </c>
      <c r="M45" s="29">
        <v>-0.22</v>
      </c>
      <c r="N45" s="303">
        <f t="shared" si="1"/>
        <v>5.9016666666666673</v>
      </c>
      <c r="O45" s="422">
        <v>6.3</v>
      </c>
    </row>
    <row r="46" spans="1:15" x14ac:dyDescent="0.25">
      <c r="A46" s="38">
        <v>1994</v>
      </c>
      <c r="B46" s="39">
        <v>-1.87</v>
      </c>
      <c r="C46" s="29">
        <v>0.55000000000000004</v>
      </c>
      <c r="D46" s="29">
        <v>3.16</v>
      </c>
      <c r="E46" s="29">
        <v>3.2</v>
      </c>
      <c r="F46" s="29">
        <v>8.77</v>
      </c>
      <c r="G46" s="29">
        <v>11.93</v>
      </c>
      <c r="H46" s="29">
        <v>16.350000000000001</v>
      </c>
      <c r="I46" s="23">
        <v>16.47</v>
      </c>
      <c r="J46" s="29">
        <v>11.15</v>
      </c>
      <c r="K46" s="29">
        <v>9.5399999999999991</v>
      </c>
      <c r="L46" s="29">
        <v>4.88</v>
      </c>
      <c r="M46" s="29">
        <v>1.24</v>
      </c>
      <c r="N46" s="303">
        <f t="shared" si="1"/>
        <v>7.1141666666666659</v>
      </c>
      <c r="O46" s="422">
        <v>6.3</v>
      </c>
    </row>
    <row r="47" spans="1:15" x14ac:dyDescent="0.25">
      <c r="A47" s="38">
        <v>1995</v>
      </c>
      <c r="B47" s="39">
        <v>-1.419</v>
      </c>
      <c r="C47" s="29">
        <v>0.96</v>
      </c>
      <c r="D47" s="29">
        <v>0.06</v>
      </c>
      <c r="E47" s="29">
        <v>3.8</v>
      </c>
      <c r="F47" s="29">
        <v>7.62</v>
      </c>
      <c r="G47" s="29">
        <v>12.18</v>
      </c>
      <c r="H47" s="23">
        <v>15.72</v>
      </c>
      <c r="I47" s="29">
        <v>15.08</v>
      </c>
      <c r="J47" s="29">
        <v>10.38</v>
      </c>
      <c r="K47" s="29">
        <v>10.77</v>
      </c>
      <c r="L47" s="29">
        <v>3.9</v>
      </c>
      <c r="M47" s="29">
        <v>3.24</v>
      </c>
      <c r="N47" s="303">
        <f t="shared" si="1"/>
        <v>6.8575833333333334</v>
      </c>
      <c r="O47" s="422">
        <v>6.3</v>
      </c>
    </row>
    <row r="48" spans="1:15" x14ac:dyDescent="0.25">
      <c r="A48" s="38">
        <v>1996</v>
      </c>
      <c r="B48" s="29">
        <v>2.98</v>
      </c>
      <c r="C48" s="39">
        <v>-0.77</v>
      </c>
      <c r="D48" s="29">
        <v>2.04</v>
      </c>
      <c r="E48" s="29">
        <v>5.5</v>
      </c>
      <c r="F48" s="29">
        <v>7.19</v>
      </c>
      <c r="G48" s="29">
        <v>11.5</v>
      </c>
      <c r="H48" s="29">
        <v>14.12</v>
      </c>
      <c r="I48" s="23">
        <v>15</v>
      </c>
      <c r="J48" s="29">
        <v>10.210000000000001</v>
      </c>
      <c r="K48" s="29">
        <v>7.5</v>
      </c>
      <c r="L48" s="29">
        <v>3.7</v>
      </c>
      <c r="M48" s="29">
        <v>3.38</v>
      </c>
      <c r="N48" s="303">
        <f t="shared" si="1"/>
        <v>6.8625000000000007</v>
      </c>
      <c r="O48" s="422">
        <v>6.3</v>
      </c>
    </row>
    <row r="49" spans="1:15" x14ac:dyDescent="0.25">
      <c r="A49" s="38">
        <v>1997</v>
      </c>
      <c r="B49" s="29">
        <v>2.35</v>
      </c>
      <c r="C49" s="29">
        <v>1.44</v>
      </c>
      <c r="D49" s="29">
        <v>2.8</v>
      </c>
      <c r="E49" s="29">
        <v>5.2</v>
      </c>
      <c r="F49" s="29">
        <v>8.6</v>
      </c>
      <c r="G49" s="29">
        <v>12.43</v>
      </c>
      <c r="H49" s="29">
        <v>13.9</v>
      </c>
      <c r="I49" s="23">
        <v>16</v>
      </c>
      <c r="J49" s="29">
        <v>13.1</v>
      </c>
      <c r="K49" s="29">
        <v>9.6</v>
      </c>
      <c r="L49" s="29">
        <v>4.5999999999999996</v>
      </c>
      <c r="M49" s="39">
        <v>0.6</v>
      </c>
      <c r="N49" s="303">
        <f t="shared" si="1"/>
        <v>7.551666666666665</v>
      </c>
      <c r="O49" s="422">
        <v>6.3</v>
      </c>
    </row>
    <row r="50" spans="1:15" x14ac:dyDescent="0.25">
      <c r="A50" s="38">
        <v>1998</v>
      </c>
      <c r="B50" s="29">
        <v>0.85</v>
      </c>
      <c r="C50" s="29">
        <v>1.3</v>
      </c>
      <c r="D50" s="29">
        <v>2.2000000000000002</v>
      </c>
      <c r="E50" s="29">
        <v>3.3</v>
      </c>
      <c r="F50" s="29">
        <v>8.6</v>
      </c>
      <c r="G50" s="29">
        <v>13</v>
      </c>
      <c r="H50" s="29">
        <v>14.8</v>
      </c>
      <c r="I50" s="23">
        <v>15.2</v>
      </c>
      <c r="J50" s="29">
        <v>11.7</v>
      </c>
      <c r="K50" s="29">
        <v>6.6</v>
      </c>
      <c r="L50" s="29">
        <v>1</v>
      </c>
      <c r="M50" s="39">
        <v>-0.6</v>
      </c>
      <c r="N50" s="303">
        <f t="shared" si="1"/>
        <v>6.4958333333333336</v>
      </c>
      <c r="O50" s="422">
        <v>6.3</v>
      </c>
    </row>
    <row r="51" spans="1:15" x14ac:dyDescent="0.25">
      <c r="A51" s="38">
        <v>1999</v>
      </c>
      <c r="B51" s="29">
        <v>-0.09</v>
      </c>
      <c r="C51" s="39">
        <v>-2</v>
      </c>
      <c r="D51" s="29">
        <v>1.4</v>
      </c>
      <c r="E51" s="29">
        <v>3.7</v>
      </c>
      <c r="F51" s="29">
        <v>9.8000000000000007</v>
      </c>
      <c r="G51" s="29">
        <v>12.5</v>
      </c>
      <c r="H51" s="29">
        <v>15.3</v>
      </c>
      <c r="I51" s="23">
        <v>17</v>
      </c>
      <c r="J51" s="29">
        <v>12.6</v>
      </c>
      <c r="K51" s="29">
        <v>8.4</v>
      </c>
      <c r="L51" s="29">
        <v>0.8</v>
      </c>
      <c r="M51" s="29">
        <v>-1</v>
      </c>
      <c r="N51" s="303">
        <f t="shared" si="1"/>
        <v>6.5341666666666667</v>
      </c>
      <c r="O51" s="422">
        <v>6.3</v>
      </c>
    </row>
    <row r="52" spans="1:15" x14ac:dyDescent="0.25">
      <c r="A52" s="38">
        <v>2000</v>
      </c>
      <c r="B52" s="39">
        <v>-2.8</v>
      </c>
      <c r="C52" s="29">
        <v>0.62</v>
      </c>
      <c r="D52" s="29">
        <v>1.8</v>
      </c>
      <c r="E52" s="29">
        <v>4.4000000000000004</v>
      </c>
      <c r="F52" s="43">
        <v>10.5</v>
      </c>
      <c r="G52" s="29">
        <v>12.9</v>
      </c>
      <c r="H52" s="29">
        <v>13.8</v>
      </c>
      <c r="I52" s="23">
        <v>14.7</v>
      </c>
      <c r="J52" s="29">
        <v>12.9</v>
      </c>
      <c r="K52" s="29">
        <v>8.4</v>
      </c>
      <c r="L52" s="29">
        <v>2.2999999999999998</v>
      </c>
      <c r="M52" s="29">
        <v>2.25</v>
      </c>
      <c r="N52" s="303">
        <f t="shared" si="1"/>
        <v>6.8141666666666678</v>
      </c>
      <c r="O52" s="422">
        <v>6.3</v>
      </c>
    </row>
    <row r="53" spans="1:15" x14ac:dyDescent="0.25">
      <c r="A53" s="38">
        <v>2001</v>
      </c>
      <c r="B53" s="29">
        <v>1.6</v>
      </c>
      <c r="C53" s="29">
        <v>-0.7</v>
      </c>
      <c r="D53" s="29">
        <v>4.4000000000000004</v>
      </c>
      <c r="E53" s="29">
        <v>4.2</v>
      </c>
      <c r="F53" s="29">
        <v>9.16</v>
      </c>
      <c r="G53" s="29">
        <v>12.8</v>
      </c>
      <c r="H53" s="29">
        <v>14.5</v>
      </c>
      <c r="I53" s="23">
        <v>16.3</v>
      </c>
      <c r="J53" s="29">
        <v>11.3</v>
      </c>
      <c r="K53" s="29">
        <v>10.5</v>
      </c>
      <c r="L53" s="29">
        <v>2</v>
      </c>
      <c r="M53" s="39">
        <v>-4.4000000000000004</v>
      </c>
      <c r="N53" s="303">
        <f t="shared" si="1"/>
        <v>6.8049999999999997</v>
      </c>
      <c r="O53" s="422">
        <v>6.3</v>
      </c>
    </row>
    <row r="54" spans="1:15" x14ac:dyDescent="0.25">
      <c r="A54" s="38">
        <v>2002</v>
      </c>
      <c r="B54" s="39">
        <v>-0.4</v>
      </c>
      <c r="C54" s="29">
        <v>0.5</v>
      </c>
      <c r="D54" s="29">
        <v>3.8</v>
      </c>
      <c r="E54" s="29">
        <v>5.8</v>
      </c>
      <c r="F54" s="29">
        <v>7.8</v>
      </c>
      <c r="G54" s="29">
        <v>12.2</v>
      </c>
      <c r="H54" s="23">
        <v>15.2</v>
      </c>
      <c r="I54" s="29">
        <v>14.2</v>
      </c>
      <c r="J54" s="29">
        <v>11.2</v>
      </c>
      <c r="K54" s="29">
        <v>8.6</v>
      </c>
      <c r="L54" s="29">
        <v>3.8</v>
      </c>
      <c r="M54" s="29">
        <v>1.8</v>
      </c>
      <c r="N54" s="303">
        <f t="shared" si="1"/>
        <v>7.0416666666666652</v>
      </c>
      <c r="O54" s="422">
        <v>6.3</v>
      </c>
    </row>
    <row r="55" spans="1:15" x14ac:dyDescent="0.25">
      <c r="A55" s="38">
        <v>2003</v>
      </c>
      <c r="B55" s="39">
        <v>-1.1000000000000001</v>
      </c>
      <c r="C55" s="29">
        <v>-0.57999999999999996</v>
      </c>
      <c r="D55" s="29">
        <v>2.2999999999999998</v>
      </c>
      <c r="E55" s="29">
        <v>4.5999999999999996</v>
      </c>
      <c r="F55" s="29">
        <v>9.3000000000000007</v>
      </c>
      <c r="G55" s="43">
        <v>14.6</v>
      </c>
      <c r="H55" s="29">
        <v>16.3</v>
      </c>
      <c r="I55" s="23">
        <v>16.899999999999999</v>
      </c>
      <c r="J55" s="29">
        <v>13</v>
      </c>
      <c r="K55" s="29">
        <v>8.3000000000000007</v>
      </c>
      <c r="L55" s="29">
        <v>5.4</v>
      </c>
      <c r="M55" s="29">
        <v>0.8</v>
      </c>
      <c r="N55" s="303">
        <f t="shared" si="1"/>
        <v>7.4849999999999994</v>
      </c>
      <c r="O55" s="422">
        <v>6.3</v>
      </c>
    </row>
    <row r="56" spans="1:15" x14ac:dyDescent="0.25">
      <c r="A56" s="38">
        <v>2004</v>
      </c>
      <c r="B56" s="39">
        <v>-0.6</v>
      </c>
      <c r="C56" s="29">
        <v>-0.17</v>
      </c>
      <c r="D56" s="29">
        <v>2.6</v>
      </c>
      <c r="E56" s="29">
        <v>4.5999999999999996</v>
      </c>
      <c r="F56" s="29">
        <v>7.6</v>
      </c>
      <c r="G56" s="29">
        <v>13.4</v>
      </c>
      <c r="H56" s="29">
        <v>14.5</v>
      </c>
      <c r="I56" s="23">
        <v>15.6</v>
      </c>
      <c r="J56" s="29">
        <v>13.4</v>
      </c>
      <c r="K56" s="29">
        <v>8.8000000000000007</v>
      </c>
      <c r="L56" s="29">
        <v>1.1000000000000001</v>
      </c>
      <c r="M56" s="29">
        <v>0.7</v>
      </c>
      <c r="N56" s="303">
        <f t="shared" si="1"/>
        <v>6.7941666666666665</v>
      </c>
      <c r="O56" s="422">
        <v>6.3</v>
      </c>
    </row>
    <row r="57" spans="1:15" x14ac:dyDescent="0.25">
      <c r="A57" s="38">
        <v>2005</v>
      </c>
      <c r="B57" s="29">
        <v>-3.7</v>
      </c>
      <c r="C57" s="39">
        <v>-3.75</v>
      </c>
      <c r="D57" s="29">
        <v>0.5</v>
      </c>
      <c r="E57" s="29">
        <v>3.9</v>
      </c>
      <c r="F57" s="29">
        <v>9.5</v>
      </c>
      <c r="G57" s="29">
        <v>14.2</v>
      </c>
      <c r="H57" s="23">
        <v>16.100000000000001</v>
      </c>
      <c r="I57" s="29">
        <v>14.8</v>
      </c>
      <c r="J57" s="29">
        <v>11.8</v>
      </c>
      <c r="K57" s="29">
        <v>10</v>
      </c>
      <c r="L57" s="29">
        <v>3.7</v>
      </c>
      <c r="M57" s="29">
        <v>-2.8</v>
      </c>
      <c r="N57" s="303">
        <f t="shared" si="1"/>
        <v>6.1875</v>
      </c>
      <c r="O57" s="422">
        <v>6.3</v>
      </c>
    </row>
    <row r="58" spans="1:15" x14ac:dyDescent="0.25">
      <c r="A58" s="38">
        <v>2006</v>
      </c>
      <c r="B58" s="29">
        <v>-0.04</v>
      </c>
      <c r="C58" s="39">
        <v>-0.4</v>
      </c>
      <c r="D58" s="29">
        <v>3.1</v>
      </c>
      <c r="E58" s="29">
        <v>5.2</v>
      </c>
      <c r="F58" s="29">
        <v>9.8000000000000007</v>
      </c>
      <c r="G58" s="29">
        <v>12.8</v>
      </c>
      <c r="H58" s="23">
        <v>16.600000000000001</v>
      </c>
      <c r="I58" s="29">
        <v>14.3</v>
      </c>
      <c r="J58" s="29">
        <v>14.2</v>
      </c>
      <c r="K58" s="29">
        <v>11</v>
      </c>
      <c r="L58" s="29">
        <v>5.5</v>
      </c>
      <c r="M58" s="29">
        <v>-0.2</v>
      </c>
      <c r="N58" s="303">
        <f t="shared" si="1"/>
        <v>7.6550000000000002</v>
      </c>
      <c r="O58" s="422">
        <v>6.3</v>
      </c>
    </row>
    <row r="59" spans="1:15" x14ac:dyDescent="0.25">
      <c r="A59" s="38">
        <v>2007</v>
      </c>
      <c r="B59" s="39">
        <v>-1.8</v>
      </c>
      <c r="C59" s="29">
        <v>1.1000000000000001</v>
      </c>
      <c r="D59" s="29">
        <v>1.2</v>
      </c>
      <c r="E59" s="29">
        <v>8</v>
      </c>
      <c r="F59" s="29">
        <v>8.3000000000000007</v>
      </c>
      <c r="G59" s="29">
        <v>12</v>
      </c>
      <c r="H59" s="29">
        <v>12.7</v>
      </c>
      <c r="I59" s="23">
        <v>13.4</v>
      </c>
      <c r="J59" s="29">
        <v>10.1</v>
      </c>
      <c r="K59" s="29">
        <v>7</v>
      </c>
      <c r="L59" s="29">
        <v>-0.95</v>
      </c>
      <c r="M59" s="39">
        <v>-1.8</v>
      </c>
      <c r="N59" s="303">
        <f t="shared" si="1"/>
        <v>5.770833333333333</v>
      </c>
      <c r="O59" s="422">
        <v>6.3</v>
      </c>
    </row>
    <row r="60" spans="1:15" x14ac:dyDescent="0.25">
      <c r="A60" s="38">
        <v>2008</v>
      </c>
      <c r="B60" s="29">
        <v>0.5</v>
      </c>
      <c r="C60" s="29">
        <v>1.4</v>
      </c>
      <c r="D60" s="29">
        <v>1</v>
      </c>
      <c r="E60" s="29">
        <v>4.3</v>
      </c>
      <c r="F60" s="29">
        <v>8.6</v>
      </c>
      <c r="G60" s="29">
        <v>12.1</v>
      </c>
      <c r="H60" s="29">
        <v>14.8</v>
      </c>
      <c r="I60" s="23">
        <v>15.6</v>
      </c>
      <c r="J60" s="29">
        <v>11.4</v>
      </c>
      <c r="K60" s="29">
        <v>8.6999999999999993</v>
      </c>
      <c r="L60" s="29">
        <v>1.8</v>
      </c>
      <c r="M60" s="39">
        <v>-0.3</v>
      </c>
      <c r="N60" s="303">
        <f t="shared" si="1"/>
        <v>6.6583333333333341</v>
      </c>
      <c r="O60" s="422">
        <v>6.3</v>
      </c>
    </row>
    <row r="61" spans="1:15" x14ac:dyDescent="0.25">
      <c r="A61" s="38">
        <v>2009</v>
      </c>
      <c r="B61" s="39">
        <v>-0.7</v>
      </c>
      <c r="C61" s="29">
        <v>0.3</v>
      </c>
      <c r="D61" s="29">
        <v>2.1</v>
      </c>
      <c r="E61" s="29">
        <v>4.5999999999999996</v>
      </c>
      <c r="F61" s="29">
        <v>9.8000000000000007</v>
      </c>
      <c r="G61" s="29">
        <v>13.1</v>
      </c>
      <c r="H61" s="29">
        <v>15.2</v>
      </c>
      <c r="I61" s="23">
        <v>15.9</v>
      </c>
      <c r="J61" s="29">
        <v>11.6</v>
      </c>
      <c r="K61" s="29">
        <v>8.3000000000000007</v>
      </c>
      <c r="L61" s="29">
        <v>3.2</v>
      </c>
      <c r="M61" s="29">
        <v>0.03</v>
      </c>
      <c r="N61" s="303">
        <f t="shared" si="1"/>
        <v>6.9525000000000006</v>
      </c>
      <c r="O61" s="422">
        <v>6.3</v>
      </c>
    </row>
    <row r="62" spans="1:15" x14ac:dyDescent="0.25">
      <c r="A62" s="38">
        <v>2010</v>
      </c>
      <c r="B62" s="29">
        <v>0.2</v>
      </c>
      <c r="C62" s="29">
        <v>-0.5</v>
      </c>
      <c r="D62" s="29">
        <v>0.3</v>
      </c>
      <c r="E62" s="29">
        <v>4.4000000000000004</v>
      </c>
      <c r="F62" s="29">
        <v>7.2</v>
      </c>
      <c r="G62" s="29">
        <v>11.9</v>
      </c>
      <c r="H62" s="23">
        <v>16</v>
      </c>
      <c r="I62" s="29">
        <v>15.1</v>
      </c>
      <c r="J62" s="29">
        <v>11.8</v>
      </c>
      <c r="K62" s="29">
        <v>7.7</v>
      </c>
      <c r="L62" s="29">
        <v>0.95</v>
      </c>
      <c r="M62" s="39">
        <v>-0.6</v>
      </c>
      <c r="N62" s="303">
        <f t="shared" si="1"/>
        <v>6.2041666666666684</v>
      </c>
      <c r="O62" s="422">
        <v>6.3</v>
      </c>
    </row>
    <row r="63" spans="1:15" x14ac:dyDescent="0.25">
      <c r="A63" s="38">
        <v>2011</v>
      </c>
      <c r="B63" s="39">
        <v>-1</v>
      </c>
      <c r="C63" s="29">
        <v>-0.5</v>
      </c>
      <c r="D63" s="29">
        <v>2.9</v>
      </c>
      <c r="E63" s="29">
        <v>7.2</v>
      </c>
      <c r="F63" s="29">
        <v>9.8000000000000007</v>
      </c>
      <c r="G63" s="29">
        <v>12.9</v>
      </c>
      <c r="H63" s="29">
        <v>14.3</v>
      </c>
      <c r="I63" s="23">
        <v>15</v>
      </c>
      <c r="J63" s="29">
        <v>13.1</v>
      </c>
      <c r="K63" s="29">
        <v>8.6999999999999993</v>
      </c>
      <c r="L63" s="43">
        <v>7.4</v>
      </c>
      <c r="M63" s="29">
        <v>0.11</v>
      </c>
      <c r="N63" s="303">
        <f t="shared" si="1"/>
        <v>7.4924999999999997</v>
      </c>
      <c r="O63" s="422">
        <v>6.3</v>
      </c>
    </row>
    <row r="64" spans="1:15" x14ac:dyDescent="0.25">
      <c r="A64" s="38">
        <v>2012</v>
      </c>
      <c r="B64" s="29">
        <v>-1.8</v>
      </c>
      <c r="C64" s="39">
        <v>-3.9</v>
      </c>
      <c r="D64" s="29">
        <v>0.9</v>
      </c>
      <c r="E64" s="29">
        <v>4.3</v>
      </c>
      <c r="F64" s="29">
        <v>8.6</v>
      </c>
      <c r="G64" s="29">
        <v>13.6</v>
      </c>
      <c r="H64" s="29">
        <v>14.2</v>
      </c>
      <c r="I64" s="23">
        <v>16.100000000000001</v>
      </c>
      <c r="J64" s="29">
        <v>12.4</v>
      </c>
      <c r="K64" s="29">
        <v>9.8000000000000007</v>
      </c>
      <c r="L64" s="29">
        <v>5.2</v>
      </c>
      <c r="M64" s="29">
        <v>-0.32</v>
      </c>
      <c r="N64" s="303">
        <f t="shared" si="1"/>
        <v>6.5900000000000007</v>
      </c>
      <c r="O64" s="422">
        <v>6.3</v>
      </c>
    </row>
    <row r="65" spans="1:15" x14ac:dyDescent="0.25">
      <c r="A65" s="38">
        <v>2013</v>
      </c>
      <c r="B65" s="29">
        <v>-1</v>
      </c>
      <c r="C65" s="29">
        <v>-0.6</v>
      </c>
      <c r="D65" s="29">
        <v>3</v>
      </c>
      <c r="E65" s="29">
        <v>4.8</v>
      </c>
      <c r="F65" s="29">
        <v>5.8</v>
      </c>
      <c r="G65" s="29">
        <v>10.199999999999999</v>
      </c>
      <c r="H65" s="23">
        <v>14.8</v>
      </c>
      <c r="I65" s="29">
        <v>14.6</v>
      </c>
      <c r="J65" s="29">
        <v>11.7</v>
      </c>
      <c r="K65" s="29">
        <v>10.69</v>
      </c>
      <c r="L65" s="29">
        <v>2.2999999999999998</v>
      </c>
      <c r="M65" s="39">
        <v>-1.4</v>
      </c>
      <c r="N65" s="303">
        <f t="shared" si="1"/>
        <v>6.2408333333333319</v>
      </c>
      <c r="O65" s="422">
        <v>6.3</v>
      </c>
    </row>
    <row r="66" spans="1:15" x14ac:dyDescent="0.25">
      <c r="A66" s="38">
        <v>2014</v>
      </c>
      <c r="B66" s="29">
        <v>1</v>
      </c>
      <c r="C66" s="39">
        <v>0.5</v>
      </c>
      <c r="D66" s="29">
        <v>1.5</v>
      </c>
      <c r="E66" s="29">
        <v>6.2</v>
      </c>
      <c r="F66" s="29">
        <v>7.5</v>
      </c>
      <c r="G66" s="29">
        <v>12</v>
      </c>
      <c r="H66" s="29">
        <v>14.1</v>
      </c>
      <c r="I66" s="23">
        <v>15.8</v>
      </c>
      <c r="J66" s="29">
        <v>14.8</v>
      </c>
      <c r="K66" s="29">
        <v>10.1</v>
      </c>
      <c r="L66" s="29">
        <v>6.25</v>
      </c>
      <c r="M66" s="39">
        <v>0.5</v>
      </c>
      <c r="N66" s="303">
        <f t="shared" si="1"/>
        <v>7.5208333333333321</v>
      </c>
      <c r="O66" s="422">
        <v>6.3</v>
      </c>
    </row>
    <row r="67" spans="1:15" x14ac:dyDescent="0.25">
      <c r="A67" s="38">
        <v>2015</v>
      </c>
      <c r="B67" s="29">
        <v>-1.1000000000000001</v>
      </c>
      <c r="C67" s="39">
        <v>-1.6</v>
      </c>
      <c r="D67" s="29">
        <v>3.3</v>
      </c>
      <c r="E67" s="29">
        <v>4.8</v>
      </c>
      <c r="F67" s="29">
        <v>7.7</v>
      </c>
      <c r="G67" s="29">
        <v>12.8</v>
      </c>
      <c r="H67" s="23">
        <v>17.399999999999999</v>
      </c>
      <c r="I67" s="29">
        <v>15.3</v>
      </c>
      <c r="J67" s="29">
        <v>11.5</v>
      </c>
      <c r="K67" s="29">
        <v>8</v>
      </c>
      <c r="L67" s="29">
        <v>3.65</v>
      </c>
      <c r="M67" s="29">
        <v>1.2</v>
      </c>
      <c r="N67" s="303">
        <f t="shared" si="1"/>
        <v>6.9125000000000005</v>
      </c>
      <c r="O67" s="422">
        <v>6.3</v>
      </c>
    </row>
    <row r="68" spans="1:15" x14ac:dyDescent="0.25">
      <c r="A68" s="38">
        <v>2016</v>
      </c>
      <c r="B68" s="29">
        <v>0.8</v>
      </c>
      <c r="C68" s="39">
        <v>0.1</v>
      </c>
      <c r="D68" s="29">
        <v>0.8</v>
      </c>
      <c r="E68" s="29">
        <v>4.5</v>
      </c>
      <c r="F68" s="29">
        <v>7.3</v>
      </c>
      <c r="G68" s="29">
        <v>11.3</v>
      </c>
      <c r="H68" s="23">
        <v>15.5</v>
      </c>
      <c r="I68" s="23">
        <v>15.5</v>
      </c>
      <c r="J68" s="29">
        <v>13.2</v>
      </c>
      <c r="K68" s="29">
        <v>10.7</v>
      </c>
      <c r="L68" s="29">
        <v>3.6</v>
      </c>
      <c r="M68" s="29">
        <v>1.3</v>
      </c>
      <c r="N68" s="303">
        <f t="shared" si="1"/>
        <v>7.05</v>
      </c>
      <c r="O68" s="422">
        <v>6.3</v>
      </c>
    </row>
    <row r="69" spans="1:15" x14ac:dyDescent="0.25">
      <c r="A69" s="38">
        <v>2017</v>
      </c>
      <c r="B69" s="29">
        <v>-1.7</v>
      </c>
      <c r="C69" s="43">
        <v>2.44</v>
      </c>
      <c r="D69" s="29">
        <v>2.2120000000000002</v>
      </c>
      <c r="E69" s="29">
        <v>2.9</v>
      </c>
      <c r="F69" s="29">
        <v>8.0380000000000003</v>
      </c>
      <c r="G69" s="29">
        <v>13.07</v>
      </c>
      <c r="H69" s="29">
        <v>14.82</v>
      </c>
      <c r="I69" s="23">
        <v>15.44</v>
      </c>
      <c r="J69" s="29">
        <v>10.47</v>
      </c>
      <c r="K69" s="29">
        <v>8.8000000000000007</v>
      </c>
      <c r="L69" s="29">
        <v>-0.02</v>
      </c>
      <c r="M69" s="39">
        <v>-3.6</v>
      </c>
      <c r="N69" s="303">
        <f t="shared" si="1"/>
        <v>6.0725000000000007</v>
      </c>
      <c r="O69" s="422">
        <v>6.3</v>
      </c>
    </row>
    <row r="70" spans="1:15" x14ac:dyDescent="0.25">
      <c r="A70" s="38">
        <v>2018</v>
      </c>
      <c r="B70" s="29">
        <v>0.02</v>
      </c>
      <c r="C70" s="29">
        <v>-2.33</v>
      </c>
      <c r="D70" s="29">
        <v>0.95</v>
      </c>
      <c r="E70" s="29">
        <v>5.15</v>
      </c>
      <c r="F70" s="29">
        <v>8.0399999999999991</v>
      </c>
      <c r="G70" s="29">
        <v>12.8</v>
      </c>
      <c r="H70" s="29">
        <v>15.7</v>
      </c>
      <c r="I70" s="29">
        <v>16</v>
      </c>
      <c r="J70" s="29">
        <v>14.3</v>
      </c>
      <c r="K70" s="29">
        <v>8.85</v>
      </c>
      <c r="L70" s="29">
        <v>4.78</v>
      </c>
      <c r="M70" s="29">
        <v>1.3</v>
      </c>
      <c r="N70" s="303">
        <f t="shared" si="1"/>
        <v>7.129999999999999</v>
      </c>
      <c r="O70" s="422">
        <v>6.3</v>
      </c>
    </row>
    <row r="71" spans="1:15" x14ac:dyDescent="0.25">
      <c r="A71" s="38">
        <v>2019</v>
      </c>
      <c r="B71" s="39">
        <v>-2.4</v>
      </c>
      <c r="C71" s="29">
        <v>-0.51785714285714302</v>
      </c>
      <c r="D71" s="29">
        <v>1.0900000000000001</v>
      </c>
      <c r="E71" s="29">
        <v>4.3600000000000003</v>
      </c>
      <c r="F71" s="29">
        <v>6</v>
      </c>
      <c r="G71" s="29">
        <v>11.7</v>
      </c>
      <c r="H71" s="29">
        <v>15.6</v>
      </c>
      <c r="I71" s="23">
        <v>16.100000000000001</v>
      </c>
      <c r="J71" s="29">
        <v>13.3</v>
      </c>
      <c r="K71" s="29">
        <v>9.24</v>
      </c>
      <c r="L71" s="29">
        <v>1.71</v>
      </c>
      <c r="M71" s="29">
        <v>2.59</v>
      </c>
      <c r="N71" s="303">
        <f t="shared" si="1"/>
        <v>6.5643452380952381</v>
      </c>
      <c r="O71" s="422">
        <v>6.3</v>
      </c>
    </row>
    <row r="72" spans="1:15" x14ac:dyDescent="0.25">
      <c r="A72" s="38">
        <v>2020</v>
      </c>
      <c r="B72" s="29">
        <v>0.08</v>
      </c>
      <c r="C72" s="29">
        <v>2.27</v>
      </c>
      <c r="D72" s="29">
        <v>2.97</v>
      </c>
      <c r="E72" s="29">
        <v>5.91</v>
      </c>
      <c r="F72" s="29">
        <v>10.199999999999999</v>
      </c>
      <c r="G72" s="29">
        <v>12.3</v>
      </c>
      <c r="H72" s="29">
        <v>15.9</v>
      </c>
      <c r="I72" s="29">
        <v>16.3</v>
      </c>
      <c r="J72" s="29">
        <v>12.1</v>
      </c>
      <c r="K72" s="29">
        <v>5.83</v>
      </c>
      <c r="L72" s="29">
        <v>5.05</v>
      </c>
      <c r="M72" s="29">
        <v>0.33</v>
      </c>
      <c r="N72" s="303">
        <f t="shared" si="1"/>
        <v>7.4366666666666665</v>
      </c>
      <c r="O72" s="422">
        <v>6.3</v>
      </c>
    </row>
    <row r="73" spans="1:15" x14ac:dyDescent="0.25">
      <c r="A73" s="38">
        <v>2021</v>
      </c>
      <c r="B73" s="29">
        <v>-1.87</v>
      </c>
      <c r="C73" s="29">
        <v>2.77</v>
      </c>
      <c r="D73" s="29">
        <v>2.09</v>
      </c>
      <c r="E73" s="29">
        <v>4.07</v>
      </c>
      <c r="F73" s="29">
        <v>8.2970000000000006</v>
      </c>
      <c r="G73" s="29">
        <v>12.55</v>
      </c>
      <c r="H73" s="29">
        <v>14.89</v>
      </c>
      <c r="I73" s="29">
        <v>15.8</v>
      </c>
      <c r="J73" s="29">
        <v>13.78</v>
      </c>
      <c r="K73" s="29">
        <v>8.44</v>
      </c>
      <c r="L73" s="29">
        <v>2.7130000000000001</v>
      </c>
      <c r="M73" s="29">
        <v>-7.0000000000000007E-2</v>
      </c>
      <c r="N73" s="303">
        <f t="shared" si="1"/>
        <v>6.955000000000001</v>
      </c>
      <c r="O73" s="422">
        <v>6.3</v>
      </c>
    </row>
    <row r="74" spans="1:15" x14ac:dyDescent="0.25">
      <c r="A74" s="38">
        <v>2022</v>
      </c>
      <c r="B74" s="29">
        <v>-2.8479999999999999</v>
      </c>
      <c r="C74" s="29">
        <v>0.83599999999999997</v>
      </c>
      <c r="D74" s="29">
        <v>4.49</v>
      </c>
      <c r="E74" s="29">
        <v>4.2969999999999997</v>
      </c>
      <c r="F74" s="29">
        <v>9.07</v>
      </c>
      <c r="G74" s="29">
        <v>14.57</v>
      </c>
      <c r="H74" s="29">
        <v>16.670000000000002</v>
      </c>
      <c r="I74" s="29">
        <v>17.13</v>
      </c>
      <c r="J74" s="29">
        <v>13.56</v>
      </c>
      <c r="K74" s="29">
        <v>10.97</v>
      </c>
      <c r="L74" s="29">
        <v>4.3369999999999997</v>
      </c>
      <c r="M74" s="29">
        <v>2.1160000000000001</v>
      </c>
      <c r="N74" s="303">
        <f t="shared" si="1"/>
        <v>7.9331666666666676</v>
      </c>
      <c r="O74" s="422">
        <v>6.3</v>
      </c>
    </row>
    <row r="75" spans="1:15" x14ac:dyDescent="0.25">
      <c r="A75" s="38">
        <v>2023</v>
      </c>
      <c r="B75" s="29">
        <v>-2.31</v>
      </c>
      <c r="C75" s="29">
        <v>-1.37</v>
      </c>
      <c r="D75" s="29">
        <v>1.8</v>
      </c>
      <c r="E75" s="29"/>
      <c r="F75" s="29"/>
      <c r="G75" s="29"/>
      <c r="H75" s="29"/>
      <c r="I75" s="29"/>
      <c r="J75" s="29"/>
      <c r="K75" s="29"/>
      <c r="L75" s="29"/>
      <c r="M75" s="29"/>
      <c r="N75" s="303">
        <f>AVERAGE(B75:M75)</f>
        <v>-0.62666666666666671</v>
      </c>
      <c r="O75" s="422"/>
    </row>
    <row r="76" spans="1:15" x14ac:dyDescent="0.25">
      <c r="A76" s="458" t="s">
        <v>16</v>
      </c>
      <c r="B76" s="301">
        <f>AVERAGE(B7:B75)</f>
        <v>-1.256279411764706</v>
      </c>
      <c r="C76" s="17">
        <f>AVERAGE(C7:C75)</f>
        <v>-0.58886749482401679</v>
      </c>
      <c r="D76" s="17">
        <f>AVERAGE(D7:D75)</f>
        <v>1.7132173913043476</v>
      </c>
      <c r="E76" s="17">
        <f t="shared" ref="E76:N76" si="2">AVERAGE(E7:E74)</f>
        <v>4.0267205882352952</v>
      </c>
      <c r="F76" s="17">
        <f t="shared" si="2"/>
        <v>7.7562500000000041</v>
      </c>
      <c r="G76" s="17">
        <f t="shared" si="2"/>
        <v>11.679264705882353</v>
      </c>
      <c r="H76" s="17">
        <f t="shared" si="2"/>
        <v>14.591470588235296</v>
      </c>
      <c r="I76" s="509">
        <f t="shared" si="2"/>
        <v>14.894558823529412</v>
      </c>
      <c r="J76" s="17">
        <f t="shared" si="2"/>
        <v>11.956176470588233</v>
      </c>
      <c r="K76" s="17">
        <f t="shared" si="2"/>
        <v>7.8255882352941191</v>
      </c>
      <c r="L76" s="17">
        <f t="shared" si="2"/>
        <v>2.5239705882352936</v>
      </c>
      <c r="M76" s="17">
        <f t="shared" si="2"/>
        <v>-0.15954411764705875</v>
      </c>
      <c r="N76" s="129">
        <f t="shared" si="2"/>
        <v>6.2279429637526675</v>
      </c>
      <c r="O76" s="456"/>
    </row>
    <row r="77" spans="1:15" x14ac:dyDescent="0.25">
      <c r="A77" s="138" t="s">
        <v>19</v>
      </c>
      <c r="B77" s="301">
        <f t="shared" ref="B77:N77" si="3">MIN(B7:B75)</f>
        <v>-7.74</v>
      </c>
      <c r="C77" s="156">
        <f t="shared" si="3"/>
        <v>-5.2</v>
      </c>
      <c r="D77" s="156">
        <f t="shared" si="3"/>
        <v>-2.3199999999999998</v>
      </c>
      <c r="E77" s="156">
        <f t="shared" si="3"/>
        <v>0.3</v>
      </c>
      <c r="F77" s="156">
        <f t="shared" si="3"/>
        <v>3.94</v>
      </c>
      <c r="G77" s="156">
        <f t="shared" si="3"/>
        <v>3.47</v>
      </c>
      <c r="H77" s="156">
        <f t="shared" si="3"/>
        <v>11.29</v>
      </c>
      <c r="I77" s="457">
        <f t="shared" si="3"/>
        <v>10.26</v>
      </c>
      <c r="J77" s="156">
        <f t="shared" si="3"/>
        <v>8.6</v>
      </c>
      <c r="K77" s="156">
        <f t="shared" si="3"/>
        <v>0.45</v>
      </c>
      <c r="L77" s="156">
        <f t="shared" si="3"/>
        <v>-2.27</v>
      </c>
      <c r="M77" s="156">
        <f t="shared" si="3"/>
        <v>-5.95</v>
      </c>
      <c r="N77" s="425">
        <f t="shared" si="3"/>
        <v>-0.62666666666666671</v>
      </c>
      <c r="O77" s="423"/>
    </row>
    <row r="78" spans="1:15" ht="13.8" thickBot="1" x14ac:dyDescent="0.3">
      <c r="A78" s="73" t="s">
        <v>20</v>
      </c>
      <c r="B78" s="74">
        <f t="shared" ref="B78:N78" si="4">MAX(B7:B75)</f>
        <v>3.9</v>
      </c>
      <c r="C78" s="74">
        <f t="shared" si="4"/>
        <v>2.77</v>
      </c>
      <c r="D78" s="74">
        <f t="shared" si="4"/>
        <v>5.95</v>
      </c>
      <c r="E78" s="74">
        <f t="shared" si="4"/>
        <v>8.4</v>
      </c>
      <c r="F78" s="74">
        <f t="shared" si="4"/>
        <v>10.5</v>
      </c>
      <c r="G78" s="74">
        <f t="shared" si="4"/>
        <v>14.6</v>
      </c>
      <c r="H78" s="74">
        <f t="shared" si="4"/>
        <v>18.03</v>
      </c>
      <c r="I78" s="510">
        <f t="shared" si="4"/>
        <v>26.14</v>
      </c>
      <c r="J78" s="74">
        <f t="shared" si="4"/>
        <v>15</v>
      </c>
      <c r="K78" s="74">
        <f t="shared" si="4"/>
        <v>16.43</v>
      </c>
      <c r="L78" s="74">
        <f t="shared" si="4"/>
        <v>7.4</v>
      </c>
      <c r="M78" s="74">
        <f t="shared" si="4"/>
        <v>3.87</v>
      </c>
      <c r="N78" s="459">
        <f t="shared" si="4"/>
        <v>8.35</v>
      </c>
      <c r="O78" s="423"/>
    </row>
    <row r="79" spans="1:15" x14ac:dyDescent="0.25">
      <c r="O79" s="424"/>
    </row>
    <row r="136" spans="1:15" ht="15.6" x14ac:dyDescent="0.3">
      <c r="A136" s="4" t="s">
        <v>57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63"/>
      <c r="N136" s="163"/>
      <c r="O136" s="163"/>
    </row>
    <row r="137" spans="1:15" ht="15.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63"/>
      <c r="N137" s="163"/>
      <c r="O137" s="163"/>
    </row>
    <row r="138" spans="1:15" ht="15.6" x14ac:dyDescent="0.3">
      <c r="A138" s="4" t="s">
        <v>157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63"/>
      <c r="N138" s="290"/>
      <c r="O138" s="163"/>
    </row>
    <row r="139" spans="1:15" ht="15.6" x14ac:dyDescent="0.3">
      <c r="A139" s="4" t="s">
        <v>158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163"/>
      <c r="N139" s="163"/>
      <c r="O139" s="163"/>
    </row>
    <row r="140" spans="1:15" ht="15.6" x14ac:dyDescent="0.3">
      <c r="A140" s="4" t="s">
        <v>159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63"/>
      <c r="N140" s="163"/>
      <c r="O140" s="163"/>
    </row>
    <row r="141" spans="1:15" ht="15.6" x14ac:dyDescent="0.3">
      <c r="A141" s="4" t="s">
        <v>160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163"/>
      <c r="N141" s="163"/>
      <c r="O141" s="163"/>
    </row>
    <row r="142" spans="1:15" ht="15.6" x14ac:dyDescent="0.3">
      <c r="A142" s="4" t="s">
        <v>161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63"/>
      <c r="N142" s="163"/>
      <c r="O142" s="163"/>
    </row>
    <row r="143" spans="1:15" ht="15.6" x14ac:dyDescent="0.3">
      <c r="A143" s="4" t="s">
        <v>173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63"/>
      <c r="N143" s="163"/>
      <c r="O143" s="163"/>
    </row>
    <row r="144" spans="1:15" ht="15.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63"/>
      <c r="N144" s="163"/>
      <c r="O144" s="163"/>
    </row>
    <row r="145" spans="1:15" x14ac:dyDescent="0.2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</row>
  </sheetData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P155"/>
  <sheetViews>
    <sheetView showGridLines="0" topLeftCell="A79" zoomScaleNormal="100" workbookViewId="0">
      <selection activeCell="A153" sqref="A153"/>
    </sheetView>
  </sheetViews>
  <sheetFormatPr baseColWidth="10" defaultColWidth="11.44140625" defaultRowHeight="13.2" x14ac:dyDescent="0.25"/>
  <sheetData>
    <row r="1" spans="1:16" ht="21" x14ac:dyDescent="0.4">
      <c r="A1" s="2" t="s">
        <v>0</v>
      </c>
    </row>
    <row r="3" spans="1:16" ht="15.6" x14ac:dyDescent="0.3">
      <c r="A3" s="4" t="s">
        <v>58</v>
      </c>
      <c r="B3" s="4"/>
      <c r="C3" s="4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19</v>
      </c>
      <c r="O5" s="7" t="s">
        <v>20</v>
      </c>
      <c r="P5" s="10" t="s">
        <v>59</v>
      </c>
    </row>
    <row r="6" spans="1:16" x14ac:dyDescent="0.25">
      <c r="A6" s="11">
        <v>1947</v>
      </c>
      <c r="B6" s="291">
        <v>-11</v>
      </c>
      <c r="C6" s="32" t="s">
        <v>2</v>
      </c>
      <c r="D6" s="14">
        <v>1</v>
      </c>
      <c r="E6" s="32">
        <v>1</v>
      </c>
      <c r="F6" s="32">
        <v>3</v>
      </c>
      <c r="G6" s="32">
        <v>7</v>
      </c>
      <c r="H6" s="32">
        <v>12</v>
      </c>
      <c r="I6" s="32">
        <v>12</v>
      </c>
      <c r="J6" s="32">
        <v>5</v>
      </c>
      <c r="K6" s="32">
        <v>4</v>
      </c>
      <c r="L6" s="32">
        <v>0</v>
      </c>
      <c r="M6" s="33">
        <v>-3</v>
      </c>
      <c r="N6" s="292">
        <f t="shared" ref="N6:N19" si="0">MAX(B6:M6)</f>
        <v>12</v>
      </c>
      <c r="O6" s="293">
        <f t="shared" ref="O6:O19" si="1">MIN(B6:M6)</f>
        <v>-11</v>
      </c>
      <c r="P6" s="294">
        <f t="shared" ref="P6:P19" si="2">AVERAGE(B6:M6)</f>
        <v>2.8181818181818183</v>
      </c>
    </row>
    <row r="7" spans="1:16" x14ac:dyDescent="0.25">
      <c r="A7" s="11">
        <v>1948</v>
      </c>
      <c r="B7" s="32">
        <v>-3</v>
      </c>
      <c r="C7" s="291" t="s">
        <v>2</v>
      </c>
      <c r="D7" s="32">
        <v>0</v>
      </c>
      <c r="E7" s="14">
        <v>3</v>
      </c>
      <c r="F7" s="32">
        <v>2</v>
      </c>
      <c r="G7" s="32">
        <v>9</v>
      </c>
      <c r="H7" s="32">
        <v>11</v>
      </c>
      <c r="I7" s="32">
        <v>11</v>
      </c>
      <c r="J7" s="32">
        <v>9</v>
      </c>
      <c r="K7" s="32">
        <v>5</v>
      </c>
      <c r="L7" s="32">
        <v>1</v>
      </c>
      <c r="M7" s="33">
        <v>0</v>
      </c>
      <c r="N7" s="292">
        <f t="shared" si="0"/>
        <v>11</v>
      </c>
      <c r="O7" s="293">
        <f t="shared" si="1"/>
        <v>-3</v>
      </c>
      <c r="P7" s="461">
        <f t="shared" si="2"/>
        <v>4.3636363636363633</v>
      </c>
    </row>
    <row r="8" spans="1:16" x14ac:dyDescent="0.25">
      <c r="A8" s="11">
        <v>1949</v>
      </c>
      <c r="B8" s="32">
        <v>-3</v>
      </c>
      <c r="C8" s="291">
        <v>-4</v>
      </c>
      <c r="D8" s="32">
        <v>-1</v>
      </c>
      <c r="E8" s="14">
        <v>3</v>
      </c>
      <c r="F8" s="32">
        <v>5</v>
      </c>
      <c r="G8" s="32">
        <v>7</v>
      </c>
      <c r="H8" s="32">
        <v>15</v>
      </c>
      <c r="I8" s="14">
        <v>15</v>
      </c>
      <c r="J8" s="32">
        <v>12</v>
      </c>
      <c r="K8" s="32">
        <v>2</v>
      </c>
      <c r="L8" s="32">
        <v>0</v>
      </c>
      <c r="M8" s="293">
        <v>-4</v>
      </c>
      <c r="N8" s="292">
        <f t="shared" si="0"/>
        <v>15</v>
      </c>
      <c r="O8" s="293">
        <f t="shared" si="1"/>
        <v>-4</v>
      </c>
      <c r="P8" s="462">
        <f t="shared" si="2"/>
        <v>3.9166666666666665</v>
      </c>
    </row>
    <row r="9" spans="1:16" x14ac:dyDescent="0.25">
      <c r="A9" s="11">
        <v>1950</v>
      </c>
      <c r="B9" s="32">
        <v>-5</v>
      </c>
      <c r="C9" s="32">
        <v>-2</v>
      </c>
      <c r="D9" s="32">
        <v>-4</v>
      </c>
      <c r="E9" s="32">
        <v>1</v>
      </c>
      <c r="F9" s="14">
        <v>6</v>
      </c>
      <c r="G9" s="32">
        <v>10</v>
      </c>
      <c r="H9" s="32">
        <v>15</v>
      </c>
      <c r="I9" s="32">
        <v>13</v>
      </c>
      <c r="J9" s="32">
        <v>7</v>
      </c>
      <c r="K9" s="32">
        <v>1</v>
      </c>
      <c r="L9" s="14">
        <v>2</v>
      </c>
      <c r="M9" s="293">
        <v>-6</v>
      </c>
      <c r="N9" s="292">
        <f t="shared" si="0"/>
        <v>15</v>
      </c>
      <c r="O9" s="293">
        <f t="shared" si="1"/>
        <v>-6</v>
      </c>
      <c r="P9" s="294">
        <f t="shared" si="2"/>
        <v>3.1666666666666665</v>
      </c>
    </row>
    <row r="10" spans="1:16" x14ac:dyDescent="0.25">
      <c r="A10" s="11">
        <v>1951</v>
      </c>
      <c r="B10" s="32">
        <v>-3</v>
      </c>
      <c r="C10" s="32">
        <v>-2</v>
      </c>
      <c r="D10" s="291">
        <v>-4</v>
      </c>
      <c r="E10" s="32">
        <v>-1</v>
      </c>
      <c r="F10" s="32">
        <v>3</v>
      </c>
      <c r="G10" s="32">
        <v>8</v>
      </c>
      <c r="H10" s="32">
        <v>13</v>
      </c>
      <c r="I10" s="32">
        <v>10</v>
      </c>
      <c r="J10" s="32">
        <v>9</v>
      </c>
      <c r="K10" s="32">
        <v>2</v>
      </c>
      <c r="L10" s="32">
        <v>1</v>
      </c>
      <c r="M10" s="295">
        <v>0</v>
      </c>
      <c r="N10" s="292">
        <f t="shared" si="0"/>
        <v>13</v>
      </c>
      <c r="O10" s="293">
        <f t="shared" si="1"/>
        <v>-4</v>
      </c>
      <c r="P10" s="294">
        <f t="shared" si="2"/>
        <v>3</v>
      </c>
    </row>
    <row r="11" spans="1:16" x14ac:dyDescent="0.25">
      <c r="A11" s="11">
        <v>1952</v>
      </c>
      <c r="B11" s="291">
        <v>-7</v>
      </c>
      <c r="C11" s="32">
        <v>-5</v>
      </c>
      <c r="D11" s="32">
        <v>1</v>
      </c>
      <c r="E11" s="32">
        <v>-1</v>
      </c>
      <c r="F11" s="32">
        <v>4</v>
      </c>
      <c r="G11" s="14">
        <v>12</v>
      </c>
      <c r="H11" s="32">
        <v>12</v>
      </c>
      <c r="I11" s="32">
        <v>9</v>
      </c>
      <c r="J11" s="32">
        <v>7</v>
      </c>
      <c r="K11" s="32">
        <v>4</v>
      </c>
      <c r="L11" s="32">
        <v>-2</v>
      </c>
      <c r="M11" s="33">
        <v>-4</v>
      </c>
      <c r="N11" s="292">
        <f t="shared" si="0"/>
        <v>12</v>
      </c>
      <c r="O11" s="293">
        <f t="shared" si="1"/>
        <v>-7</v>
      </c>
      <c r="P11" s="294">
        <f t="shared" si="2"/>
        <v>2.5</v>
      </c>
    </row>
    <row r="12" spans="1:16" x14ac:dyDescent="0.25">
      <c r="A12" s="11">
        <v>1953</v>
      </c>
      <c r="B12" s="291">
        <v>-6</v>
      </c>
      <c r="C12" s="291">
        <v>-6</v>
      </c>
      <c r="D12" s="32">
        <v>-4</v>
      </c>
      <c r="E12" s="32">
        <v>0</v>
      </c>
      <c r="F12" s="32">
        <v>4</v>
      </c>
      <c r="G12" s="32">
        <v>8</v>
      </c>
      <c r="H12" s="32">
        <v>11</v>
      </c>
      <c r="I12" s="32">
        <v>13</v>
      </c>
      <c r="J12" s="32">
        <v>8</v>
      </c>
      <c r="K12" s="32">
        <v>2.5</v>
      </c>
      <c r="L12" s="32">
        <v>1</v>
      </c>
      <c r="M12" s="33">
        <v>-2</v>
      </c>
      <c r="N12" s="292">
        <f t="shared" si="0"/>
        <v>13</v>
      </c>
      <c r="O12" s="293">
        <f t="shared" si="1"/>
        <v>-6</v>
      </c>
      <c r="P12" s="294">
        <f t="shared" si="2"/>
        <v>2.4583333333333335</v>
      </c>
    </row>
    <row r="13" spans="1:16" x14ac:dyDescent="0.25">
      <c r="A13" s="11">
        <v>1954</v>
      </c>
      <c r="B13" s="32">
        <v>-6.5</v>
      </c>
      <c r="C13" s="291">
        <v>-8.5</v>
      </c>
      <c r="D13" s="32">
        <v>-3</v>
      </c>
      <c r="E13" s="32">
        <v>-2</v>
      </c>
      <c r="F13" s="32">
        <v>1</v>
      </c>
      <c r="G13" s="32">
        <v>7</v>
      </c>
      <c r="H13" s="32">
        <v>7</v>
      </c>
      <c r="I13" s="32">
        <v>9</v>
      </c>
      <c r="J13" s="32">
        <v>8</v>
      </c>
      <c r="K13" s="32">
        <v>5</v>
      </c>
      <c r="L13" s="32">
        <v>-3</v>
      </c>
      <c r="M13" s="33">
        <v>-4</v>
      </c>
      <c r="N13" s="292">
        <f t="shared" si="0"/>
        <v>9</v>
      </c>
      <c r="O13" s="293">
        <f t="shared" si="1"/>
        <v>-8.5</v>
      </c>
      <c r="P13" s="294">
        <f t="shared" si="2"/>
        <v>0.83333333333333337</v>
      </c>
    </row>
    <row r="14" spans="1:16" x14ac:dyDescent="0.25">
      <c r="A14" s="11">
        <v>1955</v>
      </c>
      <c r="B14" s="32">
        <v>0</v>
      </c>
      <c r="C14" s="291">
        <v>-5</v>
      </c>
      <c r="D14" s="32">
        <v>-4</v>
      </c>
      <c r="E14" s="32">
        <v>-2</v>
      </c>
      <c r="F14" s="32">
        <v>4</v>
      </c>
      <c r="G14" s="32">
        <v>7</v>
      </c>
      <c r="H14" s="32">
        <v>13</v>
      </c>
      <c r="I14" s="32">
        <v>12</v>
      </c>
      <c r="J14" s="32">
        <v>6</v>
      </c>
      <c r="K14" s="32">
        <v>1</v>
      </c>
      <c r="L14" s="32">
        <v>-3</v>
      </c>
      <c r="M14" s="33">
        <v>-1</v>
      </c>
      <c r="N14" s="292">
        <f t="shared" si="0"/>
        <v>13</v>
      </c>
      <c r="O14" s="293">
        <f t="shared" si="1"/>
        <v>-5</v>
      </c>
      <c r="P14" s="294">
        <f t="shared" si="2"/>
        <v>2.3333333333333335</v>
      </c>
    </row>
    <row r="15" spans="1:16" x14ac:dyDescent="0.25">
      <c r="A15" s="11">
        <v>1956</v>
      </c>
      <c r="B15" s="32">
        <v>-3</v>
      </c>
      <c r="C15" s="291">
        <v>-12.5</v>
      </c>
      <c r="D15" s="32">
        <v>0</v>
      </c>
      <c r="E15" s="32">
        <v>2</v>
      </c>
      <c r="F15" s="32">
        <v>2</v>
      </c>
      <c r="G15" s="32">
        <v>4</v>
      </c>
      <c r="H15" s="32">
        <v>10</v>
      </c>
      <c r="I15" s="32">
        <v>10</v>
      </c>
      <c r="J15" s="32">
        <v>6</v>
      </c>
      <c r="K15" s="32">
        <v>-2</v>
      </c>
      <c r="L15" s="32">
        <v>-3</v>
      </c>
      <c r="M15" s="33">
        <v>-6</v>
      </c>
      <c r="N15" s="292">
        <f t="shared" si="0"/>
        <v>10</v>
      </c>
      <c r="O15" s="293">
        <f t="shared" si="1"/>
        <v>-12.5</v>
      </c>
      <c r="P15" s="294">
        <f t="shared" si="2"/>
        <v>0.625</v>
      </c>
    </row>
    <row r="16" spans="1:16" x14ac:dyDescent="0.25">
      <c r="A16" s="11">
        <v>1957</v>
      </c>
      <c r="B16" s="291">
        <v>-7</v>
      </c>
      <c r="C16" s="32">
        <v>-4</v>
      </c>
      <c r="D16" s="32">
        <v>-2</v>
      </c>
      <c r="E16" s="32">
        <v>-1</v>
      </c>
      <c r="F16" s="32">
        <v>4</v>
      </c>
      <c r="G16" s="32">
        <v>5</v>
      </c>
      <c r="H16" s="32">
        <v>10</v>
      </c>
      <c r="I16" s="32">
        <v>11</v>
      </c>
      <c r="J16" s="32">
        <v>9</v>
      </c>
      <c r="K16" s="32">
        <v>1</v>
      </c>
      <c r="L16" s="32">
        <v>-1.5</v>
      </c>
      <c r="M16" s="33">
        <v>-5</v>
      </c>
      <c r="N16" s="292">
        <f t="shared" si="0"/>
        <v>11</v>
      </c>
      <c r="O16" s="293">
        <f t="shared" si="1"/>
        <v>-7</v>
      </c>
      <c r="P16" s="294">
        <f t="shared" si="2"/>
        <v>1.625</v>
      </c>
    </row>
    <row r="17" spans="1:16" x14ac:dyDescent="0.25">
      <c r="A17" s="11">
        <v>1958</v>
      </c>
      <c r="B17" s="291">
        <v>-7.5</v>
      </c>
      <c r="C17" s="32">
        <v>-5</v>
      </c>
      <c r="D17" s="32">
        <v>-6.5</v>
      </c>
      <c r="E17" s="32">
        <v>0</v>
      </c>
      <c r="F17" s="32">
        <v>4</v>
      </c>
      <c r="G17" s="32">
        <v>7.5</v>
      </c>
      <c r="H17" s="32">
        <v>8</v>
      </c>
      <c r="I17" s="32">
        <v>11</v>
      </c>
      <c r="J17" s="14">
        <v>12</v>
      </c>
      <c r="K17" s="32">
        <v>2.5</v>
      </c>
      <c r="L17" s="32">
        <v>-2.5</v>
      </c>
      <c r="M17" s="33">
        <v>-2</v>
      </c>
      <c r="N17" s="292">
        <f t="shared" si="0"/>
        <v>12</v>
      </c>
      <c r="O17" s="293">
        <f t="shared" si="1"/>
        <v>-7.5</v>
      </c>
      <c r="P17" s="294">
        <f t="shared" si="2"/>
        <v>1.7916666666666667</v>
      </c>
    </row>
    <row r="18" spans="1:16" x14ac:dyDescent="0.25">
      <c r="A18" s="38">
        <v>1959</v>
      </c>
      <c r="B18" s="251">
        <v>-6</v>
      </c>
      <c r="C18" s="42">
        <v>-2</v>
      </c>
      <c r="D18" s="42">
        <v>-2</v>
      </c>
      <c r="E18" s="42">
        <v>0</v>
      </c>
      <c r="F18" s="42">
        <v>3</v>
      </c>
      <c r="G18" s="42">
        <v>7</v>
      </c>
      <c r="H18" s="42">
        <v>10</v>
      </c>
      <c r="I18" s="42">
        <v>10</v>
      </c>
      <c r="J18" s="42">
        <v>9</v>
      </c>
      <c r="K18" s="42">
        <v>0</v>
      </c>
      <c r="L18" s="42">
        <v>-2.5</v>
      </c>
      <c r="M18" s="42">
        <v>-2.5</v>
      </c>
      <c r="N18" s="292">
        <f t="shared" si="0"/>
        <v>10</v>
      </c>
      <c r="O18" s="293">
        <f t="shared" si="1"/>
        <v>-6</v>
      </c>
      <c r="P18" s="294">
        <f t="shared" si="2"/>
        <v>2</v>
      </c>
    </row>
    <row r="19" spans="1:16" x14ac:dyDescent="0.25">
      <c r="A19" s="38">
        <v>1960</v>
      </c>
      <c r="B19" s="251">
        <v>-9</v>
      </c>
      <c r="C19" s="42">
        <v>-4</v>
      </c>
      <c r="D19" s="42">
        <v>0</v>
      </c>
      <c r="E19" s="42">
        <v>0</v>
      </c>
      <c r="F19" s="42">
        <v>2</v>
      </c>
      <c r="G19" s="42">
        <v>10</v>
      </c>
      <c r="H19" s="42">
        <v>9.5</v>
      </c>
      <c r="I19" s="42">
        <v>12</v>
      </c>
      <c r="J19" s="42">
        <v>10</v>
      </c>
      <c r="K19" s="92">
        <v>8.5</v>
      </c>
      <c r="L19" s="42">
        <v>-2</v>
      </c>
      <c r="M19" s="42">
        <v>-6</v>
      </c>
      <c r="N19" s="292">
        <f t="shared" si="0"/>
        <v>12</v>
      </c>
      <c r="O19" s="293">
        <f t="shared" si="1"/>
        <v>-9</v>
      </c>
      <c r="P19" s="294">
        <f t="shared" si="2"/>
        <v>2.5833333333333335</v>
      </c>
    </row>
    <row r="20" spans="1:16" x14ac:dyDescent="0.25">
      <c r="A20" s="38">
        <v>1961</v>
      </c>
      <c r="B20" s="42">
        <v>-5</v>
      </c>
      <c r="C20" s="89"/>
      <c r="D20" s="89"/>
      <c r="E20" s="89"/>
      <c r="F20" s="89"/>
      <c r="G20" s="42">
        <v>7</v>
      </c>
      <c r="H20" s="42">
        <v>12</v>
      </c>
      <c r="I20" s="42">
        <v>11</v>
      </c>
      <c r="J20" s="42">
        <v>11</v>
      </c>
      <c r="K20" s="42">
        <v>0</v>
      </c>
      <c r="L20" s="42">
        <v>-3</v>
      </c>
      <c r="M20" s="251">
        <v>-8.5</v>
      </c>
      <c r="N20" s="296"/>
      <c r="O20" s="297"/>
      <c r="P20" s="298"/>
    </row>
    <row r="21" spans="1:16" x14ac:dyDescent="0.25">
      <c r="A21" s="38">
        <v>1962</v>
      </c>
      <c r="B21" s="42">
        <v>-4.5</v>
      </c>
      <c r="C21" s="42">
        <v>-8</v>
      </c>
      <c r="D21" s="42">
        <v>-6</v>
      </c>
      <c r="E21" s="42">
        <v>-1</v>
      </c>
      <c r="F21" s="42"/>
      <c r="G21" s="42"/>
      <c r="H21" s="89"/>
      <c r="I21" s="89"/>
      <c r="J21" s="89"/>
      <c r="K21" s="89"/>
      <c r="L21" s="89"/>
      <c r="M21" s="90">
        <v>-16</v>
      </c>
      <c r="N21" s="296"/>
      <c r="O21" s="297"/>
      <c r="P21" s="298"/>
    </row>
    <row r="22" spans="1:16" x14ac:dyDescent="0.25">
      <c r="A22" s="38">
        <v>1963</v>
      </c>
      <c r="B22" s="42">
        <v>-9</v>
      </c>
      <c r="C22" s="90">
        <v>-16</v>
      </c>
      <c r="D22" s="42">
        <v>-3.5</v>
      </c>
      <c r="E22" s="42">
        <v>-3</v>
      </c>
      <c r="F22" s="42">
        <v>3</v>
      </c>
      <c r="G22" s="42">
        <v>7</v>
      </c>
      <c r="H22" s="89"/>
      <c r="I22" s="89"/>
      <c r="J22" s="89"/>
      <c r="K22" s="89"/>
      <c r="L22" s="89"/>
      <c r="M22" s="89"/>
      <c r="N22" s="296"/>
      <c r="O22" s="297"/>
      <c r="P22" s="298"/>
    </row>
    <row r="23" spans="1:16" x14ac:dyDescent="0.25">
      <c r="A23" s="38">
        <v>1968</v>
      </c>
      <c r="B23" s="89"/>
      <c r="C23" s="89"/>
      <c r="D23" s="89"/>
      <c r="E23" s="89"/>
      <c r="F23" s="89"/>
      <c r="G23" s="89"/>
      <c r="H23" s="89"/>
      <c r="I23" s="42">
        <v>13</v>
      </c>
      <c r="J23" s="42">
        <v>7</v>
      </c>
      <c r="K23" s="42">
        <v>3</v>
      </c>
      <c r="L23" s="42">
        <v>-3</v>
      </c>
      <c r="M23" s="151">
        <v>-8</v>
      </c>
      <c r="N23" s="296"/>
      <c r="O23" s="297"/>
      <c r="P23" s="298"/>
    </row>
    <row r="24" spans="1:16" x14ac:dyDescent="0.25">
      <c r="A24" s="38">
        <v>1969</v>
      </c>
      <c r="B24" s="42">
        <v>-9</v>
      </c>
      <c r="C24" s="251">
        <v>-9.5</v>
      </c>
      <c r="D24" s="42">
        <v>-6</v>
      </c>
      <c r="E24" s="42">
        <v>-2</v>
      </c>
      <c r="F24" s="42">
        <v>1</v>
      </c>
      <c r="G24" s="42">
        <v>5</v>
      </c>
      <c r="H24" s="42">
        <v>9</v>
      </c>
      <c r="I24" s="42">
        <v>6</v>
      </c>
      <c r="J24" s="42">
        <v>5</v>
      </c>
      <c r="K24" s="42">
        <v>2</v>
      </c>
      <c r="L24" s="42">
        <v>-5</v>
      </c>
      <c r="M24" s="42">
        <v>-8.5</v>
      </c>
      <c r="N24" s="292">
        <f t="shared" ref="N24:N55" si="3">MAX(B24:M24)</f>
        <v>9</v>
      </c>
      <c r="O24" s="293">
        <f t="shared" ref="O24:O55" si="4">MIN(B24:M24)</f>
        <v>-9.5</v>
      </c>
      <c r="P24" s="294">
        <f t="shared" ref="P24:P55" si="5">AVERAGE(B24:M24)</f>
        <v>-1</v>
      </c>
    </row>
    <row r="25" spans="1:16" x14ac:dyDescent="0.25">
      <c r="A25" s="38">
        <v>1970</v>
      </c>
      <c r="B25" s="42">
        <v>-8</v>
      </c>
      <c r="C25" s="42">
        <v>-9.5</v>
      </c>
      <c r="D25" s="42">
        <v>-9</v>
      </c>
      <c r="E25" s="42">
        <v>-5</v>
      </c>
      <c r="F25" s="42">
        <v>0</v>
      </c>
      <c r="G25" s="42">
        <v>7</v>
      </c>
      <c r="H25" s="42">
        <v>8</v>
      </c>
      <c r="I25" s="42">
        <v>10</v>
      </c>
      <c r="J25" s="42">
        <v>7</v>
      </c>
      <c r="K25" s="42">
        <v>-4</v>
      </c>
      <c r="L25" s="42">
        <v>-3</v>
      </c>
      <c r="M25" s="251">
        <v>-14</v>
      </c>
      <c r="N25" s="292">
        <f t="shared" si="3"/>
        <v>10</v>
      </c>
      <c r="O25" s="293">
        <f t="shared" si="4"/>
        <v>-14</v>
      </c>
      <c r="P25" s="294">
        <f t="shared" si="5"/>
        <v>-1.7083333333333333</v>
      </c>
    </row>
    <row r="26" spans="1:16" x14ac:dyDescent="0.25">
      <c r="A26" s="38">
        <v>1971</v>
      </c>
      <c r="B26" s="251">
        <v>-16</v>
      </c>
      <c r="C26" s="42">
        <v>-5</v>
      </c>
      <c r="D26" s="42">
        <v>-10</v>
      </c>
      <c r="E26" s="42">
        <v>-0.5</v>
      </c>
      <c r="F26" s="42">
        <v>3</v>
      </c>
      <c r="G26" s="42">
        <v>4</v>
      </c>
      <c r="H26" s="42">
        <v>11</v>
      </c>
      <c r="I26" s="42">
        <v>12</v>
      </c>
      <c r="J26" s="42">
        <v>9</v>
      </c>
      <c r="K26" s="42">
        <v>2</v>
      </c>
      <c r="L26" s="42">
        <v>-9</v>
      </c>
      <c r="M26" s="42">
        <v>-4</v>
      </c>
      <c r="N26" s="292">
        <f t="shared" si="3"/>
        <v>12</v>
      </c>
      <c r="O26" s="293">
        <f t="shared" si="4"/>
        <v>-16</v>
      </c>
      <c r="P26" s="294">
        <f t="shared" si="5"/>
        <v>-0.29166666666666669</v>
      </c>
    </row>
    <row r="27" spans="1:16" x14ac:dyDescent="0.25">
      <c r="A27" s="38">
        <v>1972</v>
      </c>
      <c r="B27" s="251">
        <v>-7</v>
      </c>
      <c r="C27" s="42">
        <v>-6</v>
      </c>
      <c r="D27" s="42">
        <v>-4</v>
      </c>
      <c r="E27" s="29">
        <v>-1</v>
      </c>
      <c r="F27" s="29">
        <v>0</v>
      </c>
      <c r="G27" s="29">
        <v>6</v>
      </c>
      <c r="H27" s="29">
        <v>7</v>
      </c>
      <c r="I27" s="29">
        <v>6</v>
      </c>
      <c r="J27" s="29">
        <v>2</v>
      </c>
      <c r="K27" s="29">
        <v>0</v>
      </c>
      <c r="L27" s="29">
        <v>-5</v>
      </c>
      <c r="M27" s="29">
        <v>0</v>
      </c>
      <c r="N27" s="37">
        <f t="shared" si="3"/>
        <v>7</v>
      </c>
      <c r="O27" s="28">
        <f t="shared" si="4"/>
        <v>-7</v>
      </c>
      <c r="P27" s="294">
        <f t="shared" si="5"/>
        <v>-0.16666666666666666</v>
      </c>
    </row>
    <row r="28" spans="1:16" x14ac:dyDescent="0.25">
      <c r="A28" s="38">
        <v>1973</v>
      </c>
      <c r="B28" s="227">
        <v>-7</v>
      </c>
      <c r="C28" s="299">
        <v>-8</v>
      </c>
      <c r="D28" s="42">
        <v>-7</v>
      </c>
      <c r="E28" s="29">
        <v>-3</v>
      </c>
      <c r="F28" s="29">
        <v>-0.5</v>
      </c>
      <c r="G28" s="29">
        <v>4</v>
      </c>
      <c r="H28" s="29">
        <v>9</v>
      </c>
      <c r="I28" s="29">
        <v>10</v>
      </c>
      <c r="J28" s="29">
        <v>1</v>
      </c>
      <c r="K28" s="29">
        <v>-2</v>
      </c>
      <c r="L28" s="29">
        <v>-6</v>
      </c>
      <c r="M28" s="300">
        <v>-8</v>
      </c>
      <c r="N28" s="37">
        <f t="shared" si="3"/>
        <v>10</v>
      </c>
      <c r="O28" s="28">
        <f t="shared" si="4"/>
        <v>-8</v>
      </c>
      <c r="P28" s="294">
        <f t="shared" si="5"/>
        <v>-1.4583333333333333</v>
      </c>
    </row>
    <row r="29" spans="1:16" x14ac:dyDescent="0.25">
      <c r="A29" s="38">
        <v>1974</v>
      </c>
      <c r="B29" s="29">
        <v>-5</v>
      </c>
      <c r="C29" s="29">
        <v>-6</v>
      </c>
      <c r="D29" s="300">
        <v>-8</v>
      </c>
      <c r="E29" s="29">
        <v>-1</v>
      </c>
      <c r="F29" s="29">
        <v>-1</v>
      </c>
      <c r="G29" s="29">
        <v>7</v>
      </c>
      <c r="H29" s="29">
        <v>8</v>
      </c>
      <c r="I29" s="29">
        <v>8</v>
      </c>
      <c r="J29" s="29">
        <v>-1</v>
      </c>
      <c r="K29" s="29">
        <v>-5</v>
      </c>
      <c r="L29" s="29">
        <v>-7</v>
      </c>
      <c r="M29" s="29">
        <v>-7</v>
      </c>
      <c r="N29" s="37">
        <f t="shared" si="3"/>
        <v>8</v>
      </c>
      <c r="O29" s="28">
        <f t="shared" si="4"/>
        <v>-8</v>
      </c>
      <c r="P29" s="294">
        <f t="shared" si="5"/>
        <v>-1.5</v>
      </c>
    </row>
    <row r="30" spans="1:16" x14ac:dyDescent="0.25">
      <c r="A30" s="38">
        <v>1975</v>
      </c>
      <c r="B30" s="29">
        <v>-9</v>
      </c>
      <c r="C30" s="29">
        <v>-7</v>
      </c>
      <c r="D30" s="39">
        <v>-10</v>
      </c>
      <c r="E30" s="29">
        <v>-6</v>
      </c>
      <c r="F30" s="29">
        <v>-2</v>
      </c>
      <c r="G30" s="29">
        <v>6</v>
      </c>
      <c r="H30" s="29">
        <v>8</v>
      </c>
      <c r="I30" s="29">
        <v>6</v>
      </c>
      <c r="J30" s="29">
        <v>5</v>
      </c>
      <c r="K30" s="29">
        <v>-3</v>
      </c>
      <c r="L30" s="29">
        <v>-7</v>
      </c>
      <c r="M30" s="29">
        <v>-8</v>
      </c>
      <c r="N30" s="37">
        <f t="shared" si="3"/>
        <v>8</v>
      </c>
      <c r="O30" s="28">
        <f t="shared" si="4"/>
        <v>-10</v>
      </c>
      <c r="P30" s="294">
        <f t="shared" si="5"/>
        <v>-2.25</v>
      </c>
    </row>
    <row r="31" spans="1:16" x14ac:dyDescent="0.25">
      <c r="A31" s="38">
        <v>1976</v>
      </c>
      <c r="B31" s="39">
        <v>-13</v>
      </c>
      <c r="C31" s="29">
        <v>-10</v>
      </c>
      <c r="D31" s="29">
        <v>-8</v>
      </c>
      <c r="E31" s="29">
        <v>-5</v>
      </c>
      <c r="F31" s="29">
        <v>0</v>
      </c>
      <c r="G31" s="29">
        <v>3</v>
      </c>
      <c r="H31" s="29">
        <v>8</v>
      </c>
      <c r="I31" s="29">
        <v>9</v>
      </c>
      <c r="J31" s="29">
        <v>2</v>
      </c>
      <c r="K31" s="29">
        <v>-3</v>
      </c>
      <c r="L31" s="29">
        <v>-9</v>
      </c>
      <c r="M31" s="29">
        <v>-8</v>
      </c>
      <c r="N31" s="37">
        <f t="shared" si="3"/>
        <v>9</v>
      </c>
      <c r="O31" s="28">
        <f t="shared" si="4"/>
        <v>-13</v>
      </c>
      <c r="P31" s="294">
        <f t="shared" si="5"/>
        <v>-2.8333333333333335</v>
      </c>
    </row>
    <row r="32" spans="1:16" x14ac:dyDescent="0.25">
      <c r="A32" s="38">
        <v>1977</v>
      </c>
      <c r="B32" s="39">
        <v>-9</v>
      </c>
      <c r="C32" s="29">
        <v>-6</v>
      </c>
      <c r="D32" s="29">
        <v>-7</v>
      </c>
      <c r="E32" s="29">
        <v>-4</v>
      </c>
      <c r="F32" s="29">
        <v>-2</v>
      </c>
      <c r="G32" s="42">
        <v>2</v>
      </c>
      <c r="H32" s="29">
        <v>5</v>
      </c>
      <c r="I32" s="92">
        <v>4</v>
      </c>
      <c r="J32" s="29">
        <v>3</v>
      </c>
      <c r="K32" s="29">
        <v>3</v>
      </c>
      <c r="L32" s="39">
        <v>-9</v>
      </c>
      <c r="M32" s="29">
        <v>-5</v>
      </c>
      <c r="N32" s="37">
        <f t="shared" si="3"/>
        <v>5</v>
      </c>
      <c r="O32" s="28">
        <f t="shared" si="4"/>
        <v>-9</v>
      </c>
      <c r="P32" s="294">
        <f t="shared" si="5"/>
        <v>-2.0833333333333335</v>
      </c>
    </row>
    <row r="33" spans="1:16" x14ac:dyDescent="0.25">
      <c r="A33" s="38">
        <v>1978</v>
      </c>
      <c r="B33" s="29">
        <v>-8</v>
      </c>
      <c r="C33" s="29">
        <v>-9</v>
      </c>
      <c r="D33" s="29">
        <v>-5</v>
      </c>
      <c r="E33" s="29">
        <v>-5</v>
      </c>
      <c r="F33" s="29">
        <v>-1</v>
      </c>
      <c r="G33" s="29">
        <v>4</v>
      </c>
      <c r="H33" s="29">
        <v>4</v>
      </c>
      <c r="I33" s="29">
        <v>6</v>
      </c>
      <c r="J33" s="29">
        <v>4</v>
      </c>
      <c r="K33" s="29">
        <v>-2</v>
      </c>
      <c r="L33" s="90">
        <v>-12</v>
      </c>
      <c r="M33" s="29">
        <v>-10</v>
      </c>
      <c r="N33" s="37">
        <f t="shared" si="3"/>
        <v>6</v>
      </c>
      <c r="O33" s="28">
        <f t="shared" si="4"/>
        <v>-12</v>
      </c>
      <c r="P33" s="294">
        <f t="shared" si="5"/>
        <v>-2.8333333333333335</v>
      </c>
    </row>
    <row r="34" spans="1:16" x14ac:dyDescent="0.25">
      <c r="A34" s="38">
        <v>1979</v>
      </c>
      <c r="B34" s="29">
        <v>-8</v>
      </c>
      <c r="C34" s="29">
        <v>-8</v>
      </c>
      <c r="D34" s="29">
        <v>-7</v>
      </c>
      <c r="E34" s="92">
        <v>-6</v>
      </c>
      <c r="F34" s="29">
        <v>1</v>
      </c>
      <c r="G34" s="29">
        <v>3</v>
      </c>
      <c r="H34" s="29">
        <v>7</v>
      </c>
      <c r="I34" s="29">
        <v>9</v>
      </c>
      <c r="J34" s="29">
        <v>0</v>
      </c>
      <c r="K34" s="29">
        <v>-2</v>
      </c>
      <c r="L34" s="29">
        <v>-6</v>
      </c>
      <c r="M34" s="39">
        <v>-13</v>
      </c>
      <c r="N34" s="37">
        <f t="shared" si="3"/>
        <v>9</v>
      </c>
      <c r="O34" s="28">
        <f t="shared" si="4"/>
        <v>-13</v>
      </c>
      <c r="P34" s="294">
        <f t="shared" si="5"/>
        <v>-2.5</v>
      </c>
    </row>
    <row r="35" spans="1:16" x14ac:dyDescent="0.25">
      <c r="A35" s="38">
        <v>1980</v>
      </c>
      <c r="B35" s="29">
        <v>-10</v>
      </c>
      <c r="C35" s="29">
        <v>-5</v>
      </c>
      <c r="D35" s="29">
        <v>-7.5</v>
      </c>
      <c r="E35" s="29">
        <v>-4</v>
      </c>
      <c r="F35" s="29">
        <v>0</v>
      </c>
      <c r="G35" s="29">
        <v>5</v>
      </c>
      <c r="H35" s="29">
        <v>4</v>
      </c>
      <c r="I35" s="29">
        <v>9</v>
      </c>
      <c r="J35" s="29">
        <v>7</v>
      </c>
      <c r="K35" s="29">
        <v>-3</v>
      </c>
      <c r="L35" s="29">
        <v>-5</v>
      </c>
      <c r="M35" s="39">
        <v>-12.5</v>
      </c>
      <c r="N35" s="37">
        <f t="shared" si="3"/>
        <v>9</v>
      </c>
      <c r="O35" s="28">
        <f t="shared" si="4"/>
        <v>-12.5</v>
      </c>
      <c r="P35" s="294">
        <f t="shared" si="5"/>
        <v>-1.8333333333333333</v>
      </c>
    </row>
    <row r="36" spans="1:16" x14ac:dyDescent="0.25">
      <c r="A36" s="38">
        <v>1981</v>
      </c>
      <c r="B36" s="29">
        <v>-8</v>
      </c>
      <c r="C36" s="39">
        <v>-13</v>
      </c>
      <c r="D36" s="29">
        <v>-5</v>
      </c>
      <c r="E36" s="29">
        <v>-4</v>
      </c>
      <c r="F36" s="29">
        <v>0</v>
      </c>
      <c r="G36" s="29">
        <v>5</v>
      </c>
      <c r="H36" s="29">
        <v>7</v>
      </c>
      <c r="I36" s="29">
        <v>8</v>
      </c>
      <c r="J36" s="29">
        <v>0</v>
      </c>
      <c r="K36" s="92">
        <v>-5</v>
      </c>
      <c r="L36" s="29">
        <v>-5</v>
      </c>
      <c r="M36" s="29">
        <v>-10</v>
      </c>
      <c r="N36" s="37">
        <f t="shared" si="3"/>
        <v>8</v>
      </c>
      <c r="O36" s="28">
        <f t="shared" si="4"/>
        <v>-13</v>
      </c>
      <c r="P36" s="294">
        <f t="shared" si="5"/>
        <v>-2.5</v>
      </c>
    </row>
    <row r="37" spans="1:16" x14ac:dyDescent="0.25">
      <c r="A37" s="38">
        <v>1982</v>
      </c>
      <c r="B37" s="39">
        <v>-7</v>
      </c>
      <c r="C37" s="29">
        <v>-4</v>
      </c>
      <c r="D37" s="29">
        <v>-4</v>
      </c>
      <c r="E37" s="29">
        <v>-2</v>
      </c>
      <c r="F37" s="29">
        <v>-1</v>
      </c>
      <c r="G37" s="29">
        <v>6</v>
      </c>
      <c r="H37" s="92">
        <v>15</v>
      </c>
      <c r="I37" s="29">
        <v>10</v>
      </c>
      <c r="J37" s="29">
        <v>5</v>
      </c>
      <c r="K37" s="29">
        <v>-2</v>
      </c>
      <c r="L37" s="29">
        <v>-4</v>
      </c>
      <c r="M37" s="29">
        <v>-6</v>
      </c>
      <c r="N37" s="37">
        <f t="shared" si="3"/>
        <v>15</v>
      </c>
      <c r="O37" s="28">
        <f t="shared" si="4"/>
        <v>-7</v>
      </c>
      <c r="P37" s="294">
        <f t="shared" si="5"/>
        <v>0.5</v>
      </c>
    </row>
    <row r="38" spans="1:16" x14ac:dyDescent="0.25">
      <c r="A38" s="38">
        <v>1983</v>
      </c>
      <c r="B38" s="29">
        <v>-8</v>
      </c>
      <c r="C38" s="39">
        <v>-13</v>
      </c>
      <c r="D38" s="29">
        <v>-5</v>
      </c>
      <c r="E38" s="29">
        <v>-5</v>
      </c>
      <c r="F38" s="29">
        <v>-1</v>
      </c>
      <c r="G38" s="29">
        <v>5</v>
      </c>
      <c r="H38" s="29">
        <v>9</v>
      </c>
      <c r="I38" s="29">
        <v>8</v>
      </c>
      <c r="J38" s="29">
        <v>5</v>
      </c>
      <c r="K38" s="29">
        <v>-2</v>
      </c>
      <c r="L38" s="29">
        <v>-3</v>
      </c>
      <c r="M38" s="29">
        <v>-6</v>
      </c>
      <c r="N38" s="37">
        <f t="shared" si="3"/>
        <v>9</v>
      </c>
      <c r="O38" s="28">
        <f t="shared" si="4"/>
        <v>-13</v>
      </c>
      <c r="P38" s="294">
        <f t="shared" si="5"/>
        <v>-1.3333333333333333</v>
      </c>
    </row>
    <row r="39" spans="1:16" x14ac:dyDescent="0.25">
      <c r="A39" s="38">
        <v>1984</v>
      </c>
      <c r="B39" s="39">
        <v>-10</v>
      </c>
      <c r="C39" s="29">
        <v>-7</v>
      </c>
      <c r="D39" s="29">
        <v>-10</v>
      </c>
      <c r="E39" s="29">
        <v>-3</v>
      </c>
      <c r="F39" s="92">
        <v>-6</v>
      </c>
      <c r="G39" s="92">
        <v>0</v>
      </c>
      <c r="H39" s="92">
        <v>2</v>
      </c>
      <c r="I39" s="29">
        <v>7</v>
      </c>
      <c r="J39" s="92">
        <v>-1</v>
      </c>
      <c r="K39" s="29">
        <v>-2</v>
      </c>
      <c r="L39" s="29">
        <v>-3</v>
      </c>
      <c r="M39" s="29">
        <v>-8</v>
      </c>
      <c r="N39" s="37">
        <f t="shared" si="3"/>
        <v>7</v>
      </c>
      <c r="O39" s="28">
        <f t="shared" si="4"/>
        <v>-10</v>
      </c>
      <c r="P39" s="460">
        <f t="shared" si="5"/>
        <v>-3.4166666666666665</v>
      </c>
    </row>
    <row r="40" spans="1:16" x14ac:dyDescent="0.25">
      <c r="A40" s="38">
        <v>1985</v>
      </c>
      <c r="B40" s="301">
        <v>-20</v>
      </c>
      <c r="C40" s="29">
        <v>-4</v>
      </c>
      <c r="D40" s="29">
        <v>-7</v>
      </c>
      <c r="E40" s="29">
        <v>-2</v>
      </c>
      <c r="F40" s="29">
        <v>-2</v>
      </c>
      <c r="G40" s="29">
        <v>8</v>
      </c>
      <c r="H40" s="29">
        <v>12</v>
      </c>
      <c r="I40" s="29">
        <v>6</v>
      </c>
      <c r="J40" s="29">
        <v>9</v>
      </c>
      <c r="K40" s="29">
        <v>2</v>
      </c>
      <c r="L40" s="29">
        <v>-7</v>
      </c>
      <c r="M40" s="29">
        <v>-8</v>
      </c>
      <c r="N40" s="37">
        <f t="shared" si="3"/>
        <v>12</v>
      </c>
      <c r="O40" s="28">
        <f t="shared" si="4"/>
        <v>-20</v>
      </c>
      <c r="P40" s="294">
        <f t="shared" si="5"/>
        <v>-1.0833333333333333</v>
      </c>
    </row>
    <row r="41" spans="1:16" x14ac:dyDescent="0.25">
      <c r="A41" s="38">
        <v>1986</v>
      </c>
      <c r="B41" s="29">
        <v>-7</v>
      </c>
      <c r="C41" s="39">
        <v>-12</v>
      </c>
      <c r="D41" s="29">
        <v>-4</v>
      </c>
      <c r="E41" s="29">
        <v>-5</v>
      </c>
      <c r="F41" s="29">
        <v>1</v>
      </c>
      <c r="G41" s="29">
        <v>6</v>
      </c>
      <c r="H41" s="29">
        <v>8</v>
      </c>
      <c r="I41" s="29">
        <v>8</v>
      </c>
      <c r="J41" s="29">
        <v>8</v>
      </c>
      <c r="K41" s="29">
        <v>-1</v>
      </c>
      <c r="L41" s="29">
        <v>-4</v>
      </c>
      <c r="M41" s="29">
        <v>-10</v>
      </c>
      <c r="N41" s="37">
        <f t="shared" si="3"/>
        <v>8</v>
      </c>
      <c r="O41" s="28">
        <f t="shared" si="4"/>
        <v>-12</v>
      </c>
      <c r="P41" s="294">
        <f t="shared" si="5"/>
        <v>-1</v>
      </c>
    </row>
    <row r="42" spans="1:16" x14ac:dyDescent="0.25">
      <c r="A42" s="38">
        <v>1987</v>
      </c>
      <c r="B42" s="29">
        <v>-11</v>
      </c>
      <c r="C42" s="39">
        <v>-15</v>
      </c>
      <c r="D42" s="29">
        <v>-5</v>
      </c>
      <c r="E42" s="29">
        <v>-2</v>
      </c>
      <c r="F42" s="29">
        <v>-1</v>
      </c>
      <c r="G42" s="29">
        <v>3</v>
      </c>
      <c r="H42" s="29">
        <v>8</v>
      </c>
      <c r="I42" s="29">
        <v>8</v>
      </c>
      <c r="J42" s="29">
        <v>10</v>
      </c>
      <c r="K42" s="29">
        <v>2</v>
      </c>
      <c r="L42" s="29">
        <v>-6.5</v>
      </c>
      <c r="M42" s="29">
        <v>-7</v>
      </c>
      <c r="N42" s="37">
        <f t="shared" si="3"/>
        <v>10</v>
      </c>
      <c r="O42" s="28">
        <f t="shared" si="4"/>
        <v>-15</v>
      </c>
      <c r="P42" s="294">
        <f t="shared" si="5"/>
        <v>-1.375</v>
      </c>
    </row>
    <row r="43" spans="1:16" x14ac:dyDescent="0.25">
      <c r="A43" s="38">
        <v>1988</v>
      </c>
      <c r="B43" s="29">
        <v>-5.5</v>
      </c>
      <c r="C43" s="29">
        <v>-10</v>
      </c>
      <c r="D43" s="29">
        <v>-5</v>
      </c>
      <c r="E43" s="29">
        <v>-3</v>
      </c>
      <c r="F43" s="29">
        <v>3</v>
      </c>
      <c r="G43" s="29">
        <v>5.5</v>
      </c>
      <c r="H43" s="29">
        <v>9</v>
      </c>
      <c r="I43" s="29">
        <v>10.5</v>
      </c>
      <c r="J43" s="29">
        <v>3</v>
      </c>
      <c r="K43" s="29">
        <v>3</v>
      </c>
      <c r="L43" s="39">
        <v>-10.5</v>
      </c>
      <c r="M43" s="29">
        <v>-7</v>
      </c>
      <c r="N43" s="37">
        <f t="shared" si="3"/>
        <v>10.5</v>
      </c>
      <c r="O43" s="28">
        <f t="shared" si="4"/>
        <v>-10.5</v>
      </c>
      <c r="P43" s="294">
        <f t="shared" si="5"/>
        <v>-0.58333333333333337</v>
      </c>
    </row>
    <row r="44" spans="1:16" x14ac:dyDescent="0.25">
      <c r="A44" s="38">
        <v>1989</v>
      </c>
      <c r="B44" s="39">
        <v>-6.5</v>
      </c>
      <c r="C44" s="29">
        <v>-5.5</v>
      </c>
      <c r="D44" s="29">
        <v>-2</v>
      </c>
      <c r="E44" s="29">
        <v>-3.5</v>
      </c>
      <c r="F44" s="29">
        <v>-1.5</v>
      </c>
      <c r="G44" s="29">
        <v>3</v>
      </c>
      <c r="H44" s="29">
        <v>13</v>
      </c>
      <c r="I44" s="29">
        <v>12</v>
      </c>
      <c r="J44" s="29">
        <v>6.5</v>
      </c>
      <c r="K44" s="29">
        <v>1</v>
      </c>
      <c r="L44" s="29">
        <v>-3.5</v>
      </c>
      <c r="M44" s="29">
        <v>-5.5</v>
      </c>
      <c r="N44" s="37">
        <f t="shared" si="3"/>
        <v>13</v>
      </c>
      <c r="O44" s="28">
        <f t="shared" si="4"/>
        <v>-6.5</v>
      </c>
      <c r="P44" s="294">
        <f t="shared" si="5"/>
        <v>0.625</v>
      </c>
    </row>
    <row r="45" spans="1:16" x14ac:dyDescent="0.25">
      <c r="A45" s="38">
        <v>1990</v>
      </c>
      <c r="B45" s="29">
        <v>-7</v>
      </c>
      <c r="C45" s="29">
        <v>-2.5</v>
      </c>
      <c r="D45" s="29">
        <v>-8.5</v>
      </c>
      <c r="E45" s="29">
        <v>-4</v>
      </c>
      <c r="F45" s="29">
        <v>2</v>
      </c>
      <c r="G45" s="29">
        <v>6</v>
      </c>
      <c r="H45" s="29">
        <v>11</v>
      </c>
      <c r="I45" s="29">
        <v>12</v>
      </c>
      <c r="J45" s="29">
        <v>11</v>
      </c>
      <c r="K45" s="29">
        <v>0</v>
      </c>
      <c r="L45" s="29">
        <v>-5.5</v>
      </c>
      <c r="M45" s="39">
        <v>-9.5</v>
      </c>
      <c r="N45" s="37">
        <f t="shared" si="3"/>
        <v>12</v>
      </c>
      <c r="O45" s="28">
        <f t="shared" si="4"/>
        <v>-9.5</v>
      </c>
      <c r="P45" s="294">
        <f t="shared" si="5"/>
        <v>0.41666666666666669</v>
      </c>
    </row>
    <row r="46" spans="1:16" x14ac:dyDescent="0.25">
      <c r="A46" s="38">
        <v>1991</v>
      </c>
      <c r="B46" s="29">
        <v>-7</v>
      </c>
      <c r="C46" s="39">
        <v>-12</v>
      </c>
      <c r="D46" s="29">
        <v>0</v>
      </c>
      <c r="E46" s="29">
        <v>-5</v>
      </c>
      <c r="F46" s="29">
        <v>-2.5</v>
      </c>
      <c r="G46" s="29">
        <v>5.5</v>
      </c>
      <c r="H46" s="29">
        <v>10</v>
      </c>
      <c r="I46" s="29">
        <v>12</v>
      </c>
      <c r="J46" s="29">
        <v>5</v>
      </c>
      <c r="K46" s="29">
        <v>-2</v>
      </c>
      <c r="L46" s="29">
        <v>-3</v>
      </c>
      <c r="M46" s="29">
        <v>-3</v>
      </c>
      <c r="N46" s="37">
        <f t="shared" si="3"/>
        <v>12</v>
      </c>
      <c r="O46" s="28">
        <f t="shared" si="4"/>
        <v>-12</v>
      </c>
      <c r="P46" s="294">
        <f t="shared" si="5"/>
        <v>-0.16666666666666666</v>
      </c>
    </row>
    <row r="47" spans="1:16" x14ac:dyDescent="0.25">
      <c r="A47" s="38">
        <v>1992</v>
      </c>
      <c r="B47" s="39">
        <v>-5</v>
      </c>
      <c r="C47" s="39">
        <v>-5</v>
      </c>
      <c r="D47" s="29">
        <v>-3.5</v>
      </c>
      <c r="E47" s="29">
        <v>-1.5</v>
      </c>
      <c r="F47" s="29">
        <v>3.5</v>
      </c>
      <c r="G47" s="29">
        <v>6</v>
      </c>
      <c r="H47" s="29">
        <v>10.5</v>
      </c>
      <c r="I47" s="29">
        <v>8.5</v>
      </c>
      <c r="J47" s="29">
        <v>5.5</v>
      </c>
      <c r="K47" s="29">
        <v>0.5</v>
      </c>
      <c r="L47" s="29">
        <v>1</v>
      </c>
      <c r="M47" s="29">
        <v>-5</v>
      </c>
      <c r="N47" s="37">
        <f t="shared" si="3"/>
        <v>10.5</v>
      </c>
      <c r="O47" s="28">
        <f t="shared" si="4"/>
        <v>-5</v>
      </c>
      <c r="P47" s="294">
        <f t="shared" si="5"/>
        <v>1.2916666666666667</v>
      </c>
    </row>
    <row r="48" spans="1:16" x14ac:dyDescent="0.25">
      <c r="A48" s="49">
        <v>1993</v>
      </c>
      <c r="B48" s="50">
        <v>-6</v>
      </c>
      <c r="C48" s="52">
        <v>-7.5</v>
      </c>
      <c r="D48" s="50">
        <v>-5.5</v>
      </c>
      <c r="E48" s="50">
        <v>-2</v>
      </c>
      <c r="F48" s="50">
        <v>2</v>
      </c>
      <c r="G48" s="50">
        <v>6.5</v>
      </c>
      <c r="H48" s="50">
        <v>6</v>
      </c>
      <c r="I48" s="50">
        <v>6.5</v>
      </c>
      <c r="J48" s="50">
        <v>5</v>
      </c>
      <c r="K48" s="50">
        <v>-1.5</v>
      </c>
      <c r="L48" s="50">
        <v>-3.5</v>
      </c>
      <c r="M48" s="50">
        <v>-4.5</v>
      </c>
      <c r="N48" s="23">
        <f t="shared" si="3"/>
        <v>6.5</v>
      </c>
      <c r="O48" s="39">
        <f t="shared" si="4"/>
        <v>-7.5</v>
      </c>
      <c r="P48" s="294">
        <f t="shared" si="5"/>
        <v>-0.375</v>
      </c>
    </row>
    <row r="49" spans="1:16" x14ac:dyDescent="0.25">
      <c r="A49" s="49">
        <v>1994</v>
      </c>
      <c r="B49" s="50">
        <v>-6.5</v>
      </c>
      <c r="C49" s="50">
        <v>-2.5</v>
      </c>
      <c r="D49" s="50">
        <v>0</v>
      </c>
      <c r="E49" s="50">
        <v>-2.5</v>
      </c>
      <c r="F49" s="50">
        <v>5</v>
      </c>
      <c r="G49" s="50">
        <v>4.5</v>
      </c>
      <c r="H49" s="50">
        <v>12</v>
      </c>
      <c r="I49" s="50">
        <v>13.5</v>
      </c>
      <c r="J49" s="50">
        <v>2</v>
      </c>
      <c r="K49" s="50">
        <v>4</v>
      </c>
      <c r="L49" s="50">
        <v>0.5</v>
      </c>
      <c r="M49" s="52">
        <v>-7</v>
      </c>
      <c r="N49" s="23">
        <f t="shared" si="3"/>
        <v>13.5</v>
      </c>
      <c r="O49" s="39">
        <f t="shared" si="4"/>
        <v>-7</v>
      </c>
      <c r="P49" s="294">
        <f t="shared" si="5"/>
        <v>1.9166666666666667</v>
      </c>
    </row>
    <row r="50" spans="1:16" x14ac:dyDescent="0.25">
      <c r="A50" s="49">
        <v>1995</v>
      </c>
      <c r="B50" s="52">
        <v>-7.5</v>
      </c>
      <c r="C50" s="50">
        <v>-4</v>
      </c>
      <c r="D50" s="50">
        <v>-4.5</v>
      </c>
      <c r="E50" s="50">
        <v>-1.5</v>
      </c>
      <c r="F50" s="50">
        <v>0.5</v>
      </c>
      <c r="G50" s="50">
        <v>6.5</v>
      </c>
      <c r="H50" s="50">
        <v>8</v>
      </c>
      <c r="I50" s="50">
        <v>8</v>
      </c>
      <c r="J50" s="50">
        <v>3.5</v>
      </c>
      <c r="K50" s="50">
        <v>5</v>
      </c>
      <c r="L50" s="50">
        <v>-1.5</v>
      </c>
      <c r="M50" s="50">
        <v>-4.5</v>
      </c>
      <c r="N50" s="23">
        <f t="shared" si="3"/>
        <v>8</v>
      </c>
      <c r="O50" s="39">
        <f t="shared" si="4"/>
        <v>-7.5</v>
      </c>
      <c r="P50" s="294">
        <f t="shared" si="5"/>
        <v>0.66666666666666663</v>
      </c>
    </row>
    <row r="51" spans="1:16" x14ac:dyDescent="0.25">
      <c r="A51" s="49">
        <v>1996</v>
      </c>
      <c r="B51" s="302">
        <v>-1</v>
      </c>
      <c r="C51" s="52">
        <v>-7.5</v>
      </c>
      <c r="D51" s="50">
        <v>-2.5</v>
      </c>
      <c r="E51" s="50">
        <v>-4</v>
      </c>
      <c r="F51" s="50">
        <v>0.5</v>
      </c>
      <c r="G51" s="50">
        <v>7.5</v>
      </c>
      <c r="H51" s="50">
        <v>6.5</v>
      </c>
      <c r="I51" s="50">
        <v>7.5</v>
      </c>
      <c r="J51" s="50">
        <v>5</v>
      </c>
      <c r="K51" s="50">
        <v>2</v>
      </c>
      <c r="L51" s="50">
        <v>-2</v>
      </c>
      <c r="M51" s="50">
        <v>-4</v>
      </c>
      <c r="N51" s="23">
        <f t="shared" si="3"/>
        <v>7.5</v>
      </c>
      <c r="O51" s="39">
        <f t="shared" si="4"/>
        <v>-7.5</v>
      </c>
      <c r="P51" s="294">
        <f t="shared" si="5"/>
        <v>0.66666666666666663</v>
      </c>
    </row>
    <row r="52" spans="1:16" x14ac:dyDescent="0.25">
      <c r="A52" s="49">
        <v>1997</v>
      </c>
      <c r="B52" s="50">
        <v>-1.5</v>
      </c>
      <c r="C52" s="302">
        <v>-1.5</v>
      </c>
      <c r="D52" s="50">
        <v>0.5</v>
      </c>
      <c r="E52" s="50">
        <v>-0.5</v>
      </c>
      <c r="F52" s="50">
        <v>0</v>
      </c>
      <c r="G52" s="50">
        <v>5.5</v>
      </c>
      <c r="H52" s="50">
        <v>8.5</v>
      </c>
      <c r="I52" s="50">
        <v>8</v>
      </c>
      <c r="J52" s="50">
        <v>8.5</v>
      </c>
      <c r="K52" s="50">
        <v>-1</v>
      </c>
      <c r="L52" s="50">
        <v>-0.5</v>
      </c>
      <c r="M52" s="52">
        <v>-4.5</v>
      </c>
      <c r="N52" s="23">
        <f t="shared" si="3"/>
        <v>8.5</v>
      </c>
      <c r="O52" s="39">
        <f t="shared" si="4"/>
        <v>-4.5</v>
      </c>
      <c r="P52" s="294">
        <f t="shared" si="5"/>
        <v>1.7916666666666667</v>
      </c>
    </row>
    <row r="53" spans="1:16" x14ac:dyDescent="0.25">
      <c r="A53" s="49">
        <v>1998</v>
      </c>
      <c r="B53" s="50">
        <v>-5.5</v>
      </c>
      <c r="C53" s="50">
        <v>-2</v>
      </c>
      <c r="D53" s="50">
        <v>-5</v>
      </c>
      <c r="E53" s="50">
        <v>-2.5</v>
      </c>
      <c r="F53" s="50">
        <v>2.5</v>
      </c>
      <c r="G53" s="50">
        <v>5</v>
      </c>
      <c r="H53" s="50">
        <v>9.5</v>
      </c>
      <c r="I53" s="50">
        <v>11</v>
      </c>
      <c r="J53" s="50">
        <v>5</v>
      </c>
      <c r="K53" s="50">
        <v>2</v>
      </c>
      <c r="L53" s="50">
        <v>-6</v>
      </c>
      <c r="M53" s="52">
        <v>-6.5</v>
      </c>
      <c r="N53" s="23">
        <f t="shared" si="3"/>
        <v>11</v>
      </c>
      <c r="O53" s="39">
        <f t="shared" si="4"/>
        <v>-6.5</v>
      </c>
      <c r="P53" s="294">
        <f t="shared" si="5"/>
        <v>0.625</v>
      </c>
    </row>
    <row r="54" spans="1:16" x14ac:dyDescent="0.25">
      <c r="A54" s="49">
        <v>1999</v>
      </c>
      <c r="B54" s="50">
        <v>-5</v>
      </c>
      <c r="C54" s="52">
        <v>-10</v>
      </c>
      <c r="D54" s="50">
        <v>-6</v>
      </c>
      <c r="E54" s="50">
        <v>-2</v>
      </c>
      <c r="F54" s="50">
        <v>4.5</v>
      </c>
      <c r="G54" s="50">
        <v>8.5</v>
      </c>
      <c r="H54" s="50">
        <v>12</v>
      </c>
      <c r="I54" s="50">
        <v>13</v>
      </c>
      <c r="J54" s="50">
        <v>8.5</v>
      </c>
      <c r="K54" s="50">
        <v>2.5</v>
      </c>
      <c r="L54" s="50">
        <v>-7</v>
      </c>
      <c r="M54" s="50">
        <v>-5</v>
      </c>
      <c r="N54" s="23">
        <f t="shared" si="3"/>
        <v>13</v>
      </c>
      <c r="O54" s="39">
        <f t="shared" si="4"/>
        <v>-10</v>
      </c>
      <c r="P54" s="294">
        <f t="shared" si="5"/>
        <v>1.1666666666666667</v>
      </c>
    </row>
    <row r="55" spans="1:16" x14ac:dyDescent="0.25">
      <c r="A55" s="49">
        <v>2000</v>
      </c>
      <c r="B55" s="52">
        <v>-6.5</v>
      </c>
      <c r="C55" s="50">
        <v>-3.5</v>
      </c>
      <c r="D55" s="50">
        <v>-3</v>
      </c>
      <c r="E55" s="50">
        <v>-1</v>
      </c>
      <c r="F55" s="50">
        <v>5.5</v>
      </c>
      <c r="G55" s="50">
        <v>8.5</v>
      </c>
      <c r="H55" s="50">
        <v>7</v>
      </c>
      <c r="I55" s="50">
        <v>9.5</v>
      </c>
      <c r="J55" s="50">
        <v>5.5</v>
      </c>
      <c r="K55" s="50">
        <v>4.5</v>
      </c>
      <c r="L55" s="50">
        <v>-2</v>
      </c>
      <c r="M55" s="50">
        <v>-3</v>
      </c>
      <c r="N55" s="23">
        <f t="shared" si="3"/>
        <v>9.5</v>
      </c>
      <c r="O55" s="39">
        <f t="shared" si="4"/>
        <v>-6.5</v>
      </c>
      <c r="P55" s="294">
        <f t="shared" si="5"/>
        <v>1.7916666666666667</v>
      </c>
    </row>
    <row r="56" spans="1:16" x14ac:dyDescent="0.25">
      <c r="A56" s="49">
        <v>2001</v>
      </c>
      <c r="B56" s="29">
        <v>-4</v>
      </c>
      <c r="C56" s="29">
        <v>-6</v>
      </c>
      <c r="D56" s="29">
        <v>-6</v>
      </c>
      <c r="E56" s="29">
        <v>-2.5</v>
      </c>
      <c r="F56" s="29">
        <v>2.5</v>
      </c>
      <c r="G56" s="29">
        <v>8.5</v>
      </c>
      <c r="H56" s="29">
        <v>7</v>
      </c>
      <c r="I56" s="29">
        <v>13.5</v>
      </c>
      <c r="J56" s="29">
        <v>8</v>
      </c>
      <c r="K56" s="29">
        <v>5</v>
      </c>
      <c r="L56" s="29">
        <v>-2</v>
      </c>
      <c r="M56" s="39">
        <v>-13.5</v>
      </c>
      <c r="N56" s="23">
        <f t="shared" ref="N56:N78" si="6">MAX(B56:M56)</f>
        <v>13.5</v>
      </c>
      <c r="O56" s="39">
        <f t="shared" ref="O56:O78" si="7">MIN(B56:M56)</f>
        <v>-13.5</v>
      </c>
      <c r="P56" s="294">
        <f t="shared" ref="P56:P78" si="8">AVERAGE(B56:M56)</f>
        <v>0.875</v>
      </c>
    </row>
    <row r="57" spans="1:16" x14ac:dyDescent="0.25">
      <c r="A57" s="49">
        <v>2002</v>
      </c>
      <c r="B57" s="52">
        <v>-4.5</v>
      </c>
      <c r="C57" s="50">
        <v>-4</v>
      </c>
      <c r="D57" s="50">
        <v>-1.5</v>
      </c>
      <c r="E57" s="50">
        <v>0.5</v>
      </c>
      <c r="F57" s="50">
        <v>2.5</v>
      </c>
      <c r="G57" s="50">
        <v>5</v>
      </c>
      <c r="H57" s="50">
        <v>9.5</v>
      </c>
      <c r="I57" s="50">
        <v>7.5</v>
      </c>
      <c r="J57" s="50">
        <v>2.5</v>
      </c>
      <c r="K57" s="50">
        <v>2</v>
      </c>
      <c r="L57" s="50">
        <v>-0.5</v>
      </c>
      <c r="M57" s="50">
        <v>-3</v>
      </c>
      <c r="N57" s="23">
        <f t="shared" si="6"/>
        <v>9.5</v>
      </c>
      <c r="O57" s="39">
        <f t="shared" si="7"/>
        <v>-4.5</v>
      </c>
      <c r="P57" s="294">
        <f t="shared" si="8"/>
        <v>1.3333333333333333</v>
      </c>
    </row>
    <row r="58" spans="1:16" x14ac:dyDescent="0.25">
      <c r="A58" s="49">
        <v>2003</v>
      </c>
      <c r="B58" s="50">
        <v>-7.5</v>
      </c>
      <c r="C58" s="52">
        <v>-8.5</v>
      </c>
      <c r="D58" s="50">
        <v>-3.5</v>
      </c>
      <c r="E58" s="50">
        <v>-3.5</v>
      </c>
      <c r="F58" s="50">
        <v>5.5</v>
      </c>
      <c r="G58" s="50">
        <v>10.5</v>
      </c>
      <c r="H58" s="50">
        <v>12</v>
      </c>
      <c r="I58" s="50">
        <v>11.5</v>
      </c>
      <c r="J58" s="50">
        <v>8</v>
      </c>
      <c r="K58" s="50">
        <v>-0.5</v>
      </c>
      <c r="L58" s="50">
        <v>-1</v>
      </c>
      <c r="M58" s="50">
        <v>-3.5</v>
      </c>
      <c r="N58" s="23">
        <f t="shared" si="6"/>
        <v>12</v>
      </c>
      <c r="O58" s="39">
        <f t="shared" si="7"/>
        <v>-8.5</v>
      </c>
      <c r="P58" s="294">
        <f t="shared" si="8"/>
        <v>1.625</v>
      </c>
    </row>
    <row r="59" spans="1:16" x14ac:dyDescent="0.25">
      <c r="A59" s="49">
        <v>2004</v>
      </c>
      <c r="B59" s="50">
        <v>-5.5</v>
      </c>
      <c r="C59" s="50">
        <v>-4.5</v>
      </c>
      <c r="D59" s="50">
        <v>-5.5</v>
      </c>
      <c r="E59" s="50">
        <v>-1</v>
      </c>
      <c r="F59" s="50">
        <v>1.5</v>
      </c>
      <c r="G59" s="50">
        <v>9</v>
      </c>
      <c r="H59" s="50">
        <v>8</v>
      </c>
      <c r="I59" s="50">
        <v>11</v>
      </c>
      <c r="J59" s="50">
        <v>8</v>
      </c>
      <c r="K59" s="50">
        <v>1.5</v>
      </c>
      <c r="L59" s="50">
        <v>-5.5</v>
      </c>
      <c r="M59" s="52">
        <v>-7</v>
      </c>
      <c r="N59" s="23">
        <f t="shared" si="6"/>
        <v>11</v>
      </c>
      <c r="O59" s="39">
        <f t="shared" si="7"/>
        <v>-7</v>
      </c>
      <c r="P59" s="294">
        <f t="shared" si="8"/>
        <v>0.83333333333333337</v>
      </c>
    </row>
    <row r="60" spans="1:16" x14ac:dyDescent="0.25">
      <c r="A60" s="49">
        <v>2005</v>
      </c>
      <c r="B60" s="52">
        <v>-12</v>
      </c>
      <c r="C60" s="50">
        <v>-9.5</v>
      </c>
      <c r="D60" s="50">
        <v>-8</v>
      </c>
      <c r="E60" s="50">
        <v>-2</v>
      </c>
      <c r="F60" s="50">
        <v>4</v>
      </c>
      <c r="G60" s="50">
        <v>8</v>
      </c>
      <c r="H60" s="50">
        <v>12.5</v>
      </c>
      <c r="I60" s="50">
        <v>9</v>
      </c>
      <c r="J60" s="50">
        <v>4</v>
      </c>
      <c r="K60" s="50">
        <v>5</v>
      </c>
      <c r="L60" s="50">
        <v>-4.5</v>
      </c>
      <c r="M60" s="50">
        <v>-8.5</v>
      </c>
      <c r="N60" s="23">
        <f t="shared" si="6"/>
        <v>12.5</v>
      </c>
      <c r="O60" s="39">
        <f t="shared" si="7"/>
        <v>-12</v>
      </c>
      <c r="P60" s="294">
        <f t="shared" si="8"/>
        <v>-0.16666666666666666</v>
      </c>
    </row>
    <row r="61" spans="1:16" x14ac:dyDescent="0.25">
      <c r="A61" s="49">
        <v>2006</v>
      </c>
      <c r="B61" s="50">
        <v>-5</v>
      </c>
      <c r="C61" s="50">
        <v>-4.5</v>
      </c>
      <c r="D61" s="50">
        <v>-4.5</v>
      </c>
      <c r="E61" s="50">
        <v>-1</v>
      </c>
      <c r="F61" s="50">
        <v>4.5</v>
      </c>
      <c r="G61" s="50">
        <v>5.5</v>
      </c>
      <c r="H61" s="50">
        <v>14</v>
      </c>
      <c r="I61" s="50">
        <v>9.5</v>
      </c>
      <c r="J61" s="50">
        <v>8.5</v>
      </c>
      <c r="K61" s="50">
        <v>6</v>
      </c>
      <c r="L61" s="50">
        <v>0.5</v>
      </c>
      <c r="M61" s="52">
        <v>-7</v>
      </c>
      <c r="N61" s="23">
        <f t="shared" si="6"/>
        <v>14</v>
      </c>
      <c r="O61" s="39">
        <f t="shared" si="7"/>
        <v>-7</v>
      </c>
      <c r="P61" s="294">
        <f t="shared" si="8"/>
        <v>2.2083333333333335</v>
      </c>
    </row>
    <row r="62" spans="1:16" x14ac:dyDescent="0.25">
      <c r="A62" s="49">
        <v>2007</v>
      </c>
      <c r="B62" s="50">
        <v>-8</v>
      </c>
      <c r="C62" s="50">
        <v>-2</v>
      </c>
      <c r="D62" s="50">
        <v>-5</v>
      </c>
      <c r="E62" s="50">
        <v>1</v>
      </c>
      <c r="F62" s="50">
        <v>2</v>
      </c>
      <c r="G62" s="50">
        <v>5</v>
      </c>
      <c r="H62" s="50">
        <v>5</v>
      </c>
      <c r="I62" s="50">
        <v>7</v>
      </c>
      <c r="J62" s="50">
        <v>-1</v>
      </c>
      <c r="K62" s="50">
        <v>-1</v>
      </c>
      <c r="L62" s="52">
        <v>-8.5</v>
      </c>
      <c r="M62" s="50">
        <v>-6.5</v>
      </c>
      <c r="N62" s="23">
        <f t="shared" si="6"/>
        <v>7</v>
      </c>
      <c r="O62" s="39">
        <f t="shared" si="7"/>
        <v>-8.5</v>
      </c>
      <c r="P62" s="294">
        <f t="shared" si="8"/>
        <v>-1</v>
      </c>
    </row>
    <row r="63" spans="1:16" x14ac:dyDescent="0.25">
      <c r="A63" s="49">
        <v>2008</v>
      </c>
      <c r="B63" s="52">
        <v>-7.5</v>
      </c>
      <c r="C63" s="50">
        <v>-3</v>
      </c>
      <c r="D63" s="50">
        <v>-2.5</v>
      </c>
      <c r="E63" s="50">
        <v>1</v>
      </c>
      <c r="F63" s="50">
        <v>3</v>
      </c>
      <c r="G63" s="50">
        <v>7</v>
      </c>
      <c r="H63" s="50">
        <v>10</v>
      </c>
      <c r="I63" s="50">
        <v>12.5</v>
      </c>
      <c r="J63" s="50">
        <v>6</v>
      </c>
      <c r="K63" s="50">
        <v>0</v>
      </c>
      <c r="L63" s="50">
        <v>-6</v>
      </c>
      <c r="M63" s="50">
        <v>-5</v>
      </c>
      <c r="N63" s="23">
        <f t="shared" si="6"/>
        <v>12.5</v>
      </c>
      <c r="O63" s="39">
        <f t="shared" si="7"/>
        <v>-7.5</v>
      </c>
      <c r="P63" s="294">
        <f t="shared" si="8"/>
        <v>1.2916666666666667</v>
      </c>
    </row>
    <row r="64" spans="1:16" x14ac:dyDescent="0.25">
      <c r="A64" s="49">
        <v>2009</v>
      </c>
      <c r="B64" s="50">
        <v>-11</v>
      </c>
      <c r="C64" s="50">
        <v>-3</v>
      </c>
      <c r="D64" s="50">
        <v>-2.5</v>
      </c>
      <c r="E64" s="50">
        <v>1</v>
      </c>
      <c r="F64" s="50">
        <v>3</v>
      </c>
      <c r="G64" s="50">
        <v>7.5</v>
      </c>
      <c r="H64" s="50">
        <v>7</v>
      </c>
      <c r="I64" s="50">
        <v>14</v>
      </c>
      <c r="J64" s="50">
        <v>6</v>
      </c>
      <c r="K64" s="50">
        <v>0</v>
      </c>
      <c r="L64" s="50">
        <v>-2.5</v>
      </c>
      <c r="M64" s="52">
        <v>-11.5</v>
      </c>
      <c r="N64" s="23">
        <f t="shared" si="6"/>
        <v>14</v>
      </c>
      <c r="O64" s="39">
        <f t="shared" si="7"/>
        <v>-11.5</v>
      </c>
      <c r="P64" s="294">
        <f t="shared" si="8"/>
        <v>0.66666666666666663</v>
      </c>
    </row>
    <row r="65" spans="1:16" x14ac:dyDescent="0.25">
      <c r="A65" s="49">
        <v>2010</v>
      </c>
      <c r="B65" s="50">
        <v>-7.5</v>
      </c>
      <c r="C65" s="50">
        <v>-8.5</v>
      </c>
      <c r="D65" s="267">
        <v>-13</v>
      </c>
      <c r="E65" s="50">
        <v>-1</v>
      </c>
      <c r="F65" s="50">
        <v>1</v>
      </c>
      <c r="G65" s="50">
        <v>7.5</v>
      </c>
      <c r="H65" s="50">
        <v>10.5</v>
      </c>
      <c r="I65" s="50">
        <v>8</v>
      </c>
      <c r="J65" s="50">
        <v>4</v>
      </c>
      <c r="K65" s="50">
        <v>-0.5</v>
      </c>
      <c r="L65" s="50">
        <v>-6</v>
      </c>
      <c r="M65" s="50">
        <v>-8</v>
      </c>
      <c r="N65" s="23">
        <f t="shared" si="6"/>
        <v>10.5</v>
      </c>
      <c r="O65" s="39">
        <f t="shared" si="7"/>
        <v>-13</v>
      </c>
      <c r="P65" s="294">
        <f t="shared" si="8"/>
        <v>-1.125</v>
      </c>
    </row>
    <row r="66" spans="1:16" x14ac:dyDescent="0.25">
      <c r="A66" s="49">
        <v>2011</v>
      </c>
      <c r="B66" s="52">
        <v>-10</v>
      </c>
      <c r="C66" s="50">
        <v>-5</v>
      </c>
      <c r="D66" s="50">
        <v>-4.5</v>
      </c>
      <c r="E66" s="50">
        <v>1.5</v>
      </c>
      <c r="F66" s="50">
        <v>5</v>
      </c>
      <c r="G66" s="50">
        <v>8</v>
      </c>
      <c r="H66" s="50">
        <v>7.5</v>
      </c>
      <c r="I66" s="50">
        <v>7</v>
      </c>
      <c r="J66" s="50">
        <v>3.5</v>
      </c>
      <c r="K66" s="50">
        <v>0.5</v>
      </c>
      <c r="L66" s="50">
        <v>1</v>
      </c>
      <c r="M66" s="50">
        <v>-4</v>
      </c>
      <c r="N66" s="23">
        <f t="shared" si="6"/>
        <v>8</v>
      </c>
      <c r="O66" s="39">
        <f t="shared" si="7"/>
        <v>-10</v>
      </c>
      <c r="P66" s="294">
        <f t="shared" si="8"/>
        <v>0.875</v>
      </c>
    </row>
    <row r="67" spans="1:16" x14ac:dyDescent="0.25">
      <c r="A67" s="49">
        <v>2012</v>
      </c>
      <c r="B67" s="50">
        <v>-6.6</v>
      </c>
      <c r="C67" s="52">
        <v>-11</v>
      </c>
      <c r="D67" s="50">
        <v>-4.5</v>
      </c>
      <c r="E67" s="50">
        <v>-3.5</v>
      </c>
      <c r="F67" s="50">
        <v>1.5</v>
      </c>
      <c r="G67" s="50">
        <v>7</v>
      </c>
      <c r="H67" s="50">
        <v>10</v>
      </c>
      <c r="I67" s="50">
        <v>9.5</v>
      </c>
      <c r="J67" s="50">
        <v>7.5</v>
      </c>
      <c r="K67" s="50">
        <v>-2</v>
      </c>
      <c r="L67" s="50">
        <v>-4</v>
      </c>
      <c r="M67" s="50">
        <v>-5.5</v>
      </c>
      <c r="N67" s="23">
        <f t="shared" si="6"/>
        <v>10</v>
      </c>
      <c r="O67" s="39">
        <f t="shared" si="7"/>
        <v>-11</v>
      </c>
      <c r="P67" s="294">
        <f t="shared" si="8"/>
        <v>-0.13333333333333344</v>
      </c>
    </row>
    <row r="68" spans="1:16" x14ac:dyDescent="0.25">
      <c r="A68" s="49">
        <v>2013</v>
      </c>
      <c r="B68" s="50">
        <v>-4.5</v>
      </c>
      <c r="C68" s="52">
        <v>-7</v>
      </c>
      <c r="D68" s="50">
        <v>-4</v>
      </c>
      <c r="E68" s="50">
        <v>-2</v>
      </c>
      <c r="F68" s="50">
        <v>1</v>
      </c>
      <c r="G68" s="50">
        <v>5</v>
      </c>
      <c r="H68" s="50">
        <v>13</v>
      </c>
      <c r="I68" s="50">
        <v>10</v>
      </c>
      <c r="J68" s="50">
        <v>9</v>
      </c>
      <c r="K68" s="50">
        <v>2.5</v>
      </c>
      <c r="L68" s="50">
        <v>-5.5</v>
      </c>
      <c r="M68" s="50">
        <v>-5.5</v>
      </c>
      <c r="N68" s="23">
        <f t="shared" si="6"/>
        <v>13</v>
      </c>
      <c r="O68" s="39">
        <f t="shared" si="7"/>
        <v>-7</v>
      </c>
      <c r="P68" s="294">
        <f t="shared" si="8"/>
        <v>1</v>
      </c>
    </row>
    <row r="69" spans="1:16" x14ac:dyDescent="0.25">
      <c r="A69" s="49">
        <v>2014</v>
      </c>
      <c r="B69" s="50">
        <v>-3</v>
      </c>
      <c r="C69" s="50">
        <v>-3.5</v>
      </c>
      <c r="D69" s="52">
        <v>-5</v>
      </c>
      <c r="E69" s="50">
        <v>1.5</v>
      </c>
      <c r="F69" s="50">
        <v>3</v>
      </c>
      <c r="G69" s="50">
        <v>5</v>
      </c>
      <c r="H69" s="50">
        <v>9.5</v>
      </c>
      <c r="I69" s="50">
        <v>12</v>
      </c>
      <c r="J69" s="50">
        <v>6.5</v>
      </c>
      <c r="K69" s="50">
        <v>6.5</v>
      </c>
      <c r="L69" s="50">
        <v>0</v>
      </c>
      <c r="M69" s="52">
        <v>-5</v>
      </c>
      <c r="N69" s="23">
        <f t="shared" si="6"/>
        <v>12</v>
      </c>
      <c r="O69" s="39">
        <f t="shared" si="7"/>
        <v>-5</v>
      </c>
      <c r="P69" s="294">
        <f t="shared" si="8"/>
        <v>2.2916666666666665</v>
      </c>
    </row>
    <row r="70" spans="1:16" x14ac:dyDescent="0.25">
      <c r="A70" s="49">
        <v>2015</v>
      </c>
      <c r="B70" s="50">
        <v>-4</v>
      </c>
      <c r="C70" s="52">
        <v>-7.5</v>
      </c>
      <c r="D70" s="50">
        <v>-4</v>
      </c>
      <c r="E70" s="50">
        <v>-2</v>
      </c>
      <c r="F70" s="50">
        <v>5</v>
      </c>
      <c r="G70" s="50">
        <v>9.5</v>
      </c>
      <c r="H70" s="50">
        <v>14</v>
      </c>
      <c r="I70" s="50">
        <v>12</v>
      </c>
      <c r="J70" s="50">
        <v>7</v>
      </c>
      <c r="K70" s="50">
        <v>0.5</v>
      </c>
      <c r="L70" s="50">
        <v>-7</v>
      </c>
      <c r="M70" s="50">
        <v>-2.5</v>
      </c>
      <c r="N70" s="23">
        <f t="shared" si="6"/>
        <v>14</v>
      </c>
      <c r="O70" s="39">
        <f t="shared" si="7"/>
        <v>-7.5</v>
      </c>
      <c r="P70" s="294">
        <f t="shared" si="8"/>
        <v>1.75</v>
      </c>
    </row>
    <row r="71" spans="1:16" x14ac:dyDescent="0.25">
      <c r="A71" s="38">
        <v>2016</v>
      </c>
      <c r="B71" s="39">
        <v>-7.5</v>
      </c>
      <c r="C71" s="29">
        <v>-6</v>
      </c>
      <c r="D71" s="29">
        <v>-5</v>
      </c>
      <c r="E71" s="29">
        <v>0</v>
      </c>
      <c r="F71" s="29">
        <v>1</v>
      </c>
      <c r="G71" s="29">
        <v>5.5</v>
      </c>
      <c r="H71" s="29">
        <v>8</v>
      </c>
      <c r="I71" s="29">
        <v>13</v>
      </c>
      <c r="J71" s="29">
        <v>7.5</v>
      </c>
      <c r="K71" s="29">
        <v>6</v>
      </c>
      <c r="L71" s="29">
        <v>0</v>
      </c>
      <c r="M71" s="29">
        <v>-2</v>
      </c>
      <c r="N71" s="23">
        <f t="shared" si="6"/>
        <v>13</v>
      </c>
      <c r="O71" s="39">
        <f t="shared" si="7"/>
        <v>-7.5</v>
      </c>
      <c r="P71" s="303">
        <f t="shared" si="8"/>
        <v>1.7083333333333333</v>
      </c>
    </row>
    <row r="72" spans="1:16" x14ac:dyDescent="0.25">
      <c r="A72" s="38">
        <v>2017</v>
      </c>
      <c r="B72" s="29">
        <v>-7.8</v>
      </c>
      <c r="C72" s="29">
        <v>-3.4</v>
      </c>
      <c r="D72" s="29">
        <v>-1.7</v>
      </c>
      <c r="E72" s="29">
        <v>-1.9</v>
      </c>
      <c r="F72" s="29">
        <v>2.8</v>
      </c>
      <c r="G72" s="29">
        <v>8.3000000000000007</v>
      </c>
      <c r="H72" s="29">
        <v>9.4</v>
      </c>
      <c r="I72" s="29">
        <v>10.199999999999999</v>
      </c>
      <c r="J72" s="29">
        <v>4</v>
      </c>
      <c r="K72" s="29">
        <v>2.4</v>
      </c>
      <c r="L72" s="29">
        <v>-6.1</v>
      </c>
      <c r="M72" s="39">
        <v>-8.1999999999999993</v>
      </c>
      <c r="N72" s="23">
        <f t="shared" si="6"/>
        <v>10.199999999999999</v>
      </c>
      <c r="O72" s="39">
        <f t="shared" si="7"/>
        <v>-8.1999999999999993</v>
      </c>
      <c r="P72" s="303">
        <f t="shared" si="8"/>
        <v>0.66666666666666641</v>
      </c>
    </row>
    <row r="73" spans="1:16" x14ac:dyDescent="0.25">
      <c r="A73" s="38">
        <v>2018</v>
      </c>
      <c r="B73" s="29">
        <v>-4</v>
      </c>
      <c r="C73" s="39">
        <v>-10.1</v>
      </c>
      <c r="D73" s="29">
        <v>-3.9</v>
      </c>
      <c r="E73" s="29">
        <v>-3.5</v>
      </c>
      <c r="F73" s="29">
        <v>-0.6</v>
      </c>
      <c r="G73" s="29">
        <v>7.8</v>
      </c>
      <c r="H73" s="29">
        <v>12</v>
      </c>
      <c r="I73" s="29">
        <v>12.4</v>
      </c>
      <c r="J73" s="29">
        <v>5.8</v>
      </c>
      <c r="K73" s="29">
        <v>-1.6</v>
      </c>
      <c r="L73" s="29">
        <v>0.2</v>
      </c>
      <c r="M73" s="29">
        <v>-2.4</v>
      </c>
      <c r="N73" s="23">
        <f t="shared" si="6"/>
        <v>12.4</v>
      </c>
      <c r="O73" s="39">
        <f t="shared" si="7"/>
        <v>-10.1</v>
      </c>
      <c r="P73" s="303">
        <f t="shared" si="8"/>
        <v>1.0083333333333331</v>
      </c>
    </row>
    <row r="74" spans="1:16" x14ac:dyDescent="0.25">
      <c r="A74" s="38">
        <v>2019</v>
      </c>
      <c r="B74" s="39">
        <v>-7.5</v>
      </c>
      <c r="C74" s="29">
        <v>-6.8</v>
      </c>
      <c r="D74" s="29">
        <v>-2</v>
      </c>
      <c r="E74" s="29">
        <v>-2.1</v>
      </c>
      <c r="F74" s="29">
        <v>-0.4</v>
      </c>
      <c r="G74" s="29">
        <v>4.7</v>
      </c>
      <c r="H74" s="29">
        <v>11.2</v>
      </c>
      <c r="I74" s="29">
        <v>11.4</v>
      </c>
      <c r="J74" s="29">
        <v>8.4</v>
      </c>
      <c r="K74" s="29">
        <v>4.9000000000000004</v>
      </c>
      <c r="L74" s="29">
        <v>-3.4</v>
      </c>
      <c r="M74" s="29">
        <v>-1</v>
      </c>
      <c r="N74" s="23">
        <f t="shared" si="6"/>
        <v>11.4</v>
      </c>
      <c r="O74" s="39">
        <f t="shared" si="7"/>
        <v>-7.5</v>
      </c>
      <c r="P74" s="303">
        <f t="shared" si="8"/>
        <v>1.45</v>
      </c>
    </row>
    <row r="75" spans="1:16" x14ac:dyDescent="0.25">
      <c r="A75" s="38">
        <v>2020</v>
      </c>
      <c r="B75" s="29">
        <v>-4</v>
      </c>
      <c r="C75" s="29">
        <v>-1</v>
      </c>
      <c r="D75" s="29">
        <v>-3.6</v>
      </c>
      <c r="E75" s="29">
        <v>-0.5</v>
      </c>
      <c r="F75" s="304">
        <v>6</v>
      </c>
      <c r="G75" s="29">
        <v>6.9</v>
      </c>
      <c r="H75" s="29">
        <v>12.4</v>
      </c>
      <c r="I75" s="29">
        <v>8.6</v>
      </c>
      <c r="J75" s="29">
        <v>3.7</v>
      </c>
      <c r="K75" s="29">
        <v>-0.5</v>
      </c>
      <c r="L75" s="29">
        <v>-1.4</v>
      </c>
      <c r="M75" s="39">
        <v>-5.6</v>
      </c>
      <c r="N75" s="23">
        <f t="shared" si="6"/>
        <v>12.4</v>
      </c>
      <c r="O75" s="39">
        <f t="shared" si="7"/>
        <v>-5.6</v>
      </c>
      <c r="P75" s="303">
        <f t="shared" si="8"/>
        <v>1.7500000000000007</v>
      </c>
    </row>
    <row r="76" spans="1:16" x14ac:dyDescent="0.25">
      <c r="A76" s="11">
        <v>2021</v>
      </c>
      <c r="B76" s="21">
        <v>-7.8</v>
      </c>
      <c r="C76" s="13">
        <v>-1.6</v>
      </c>
      <c r="D76" s="13">
        <v>-3.7</v>
      </c>
      <c r="E76" s="13">
        <v>-1.9</v>
      </c>
      <c r="F76" s="13">
        <v>2.9</v>
      </c>
      <c r="G76" s="13">
        <v>8.1999999999999993</v>
      </c>
      <c r="H76" s="13">
        <v>7.9</v>
      </c>
      <c r="I76" s="13">
        <v>11</v>
      </c>
      <c r="J76" s="13">
        <v>9.5</v>
      </c>
      <c r="K76" s="13">
        <v>3.8</v>
      </c>
      <c r="L76" s="13">
        <v>-3</v>
      </c>
      <c r="M76" s="13">
        <v>-4.0999999999999996</v>
      </c>
      <c r="N76" s="23">
        <f t="shared" si="6"/>
        <v>11</v>
      </c>
      <c r="O76" s="39">
        <f t="shared" si="7"/>
        <v>-7.8</v>
      </c>
      <c r="P76" s="303">
        <f t="shared" si="8"/>
        <v>1.7666666666666668</v>
      </c>
    </row>
    <row r="77" spans="1:16" x14ac:dyDescent="0.25">
      <c r="A77" s="11">
        <v>2022</v>
      </c>
      <c r="B77" s="21">
        <v>-6.2</v>
      </c>
      <c r="C77" s="13">
        <v>-2.7</v>
      </c>
      <c r="D77" s="13">
        <v>-0.6</v>
      </c>
      <c r="E77" s="13">
        <v>-4.5</v>
      </c>
      <c r="F77" s="13">
        <v>4.5999999999999996</v>
      </c>
      <c r="G77" s="13">
        <v>11.7</v>
      </c>
      <c r="H77" s="13">
        <v>12.6</v>
      </c>
      <c r="I77" s="13">
        <v>11.5</v>
      </c>
      <c r="J77" s="13">
        <v>7.1</v>
      </c>
      <c r="K77" s="13">
        <v>5.4</v>
      </c>
      <c r="L77" s="13">
        <v>-2.8</v>
      </c>
      <c r="M77" s="13">
        <v>-2.5</v>
      </c>
      <c r="N77" s="23">
        <f t="shared" si="6"/>
        <v>12.6</v>
      </c>
      <c r="O77" s="39">
        <f t="shared" si="7"/>
        <v>-6.2</v>
      </c>
      <c r="P77" s="303">
        <f t="shared" si="8"/>
        <v>2.8000000000000003</v>
      </c>
    </row>
    <row r="78" spans="1:16" x14ac:dyDescent="0.25">
      <c r="A78" s="11">
        <v>2023</v>
      </c>
      <c r="B78" s="13">
        <v>-7.4</v>
      </c>
      <c r="C78" s="13">
        <v>-5.7</v>
      </c>
      <c r="D78" s="13">
        <v>-5.5</v>
      </c>
      <c r="E78" s="13"/>
      <c r="F78" s="13"/>
      <c r="G78" s="13"/>
      <c r="H78" s="13"/>
      <c r="I78" s="13"/>
      <c r="J78" s="13"/>
      <c r="K78" s="13"/>
      <c r="L78" s="13"/>
      <c r="M78" s="13"/>
      <c r="N78" s="23">
        <f t="shared" si="6"/>
        <v>-5.5</v>
      </c>
      <c r="O78" s="39">
        <f t="shared" si="7"/>
        <v>-7.4</v>
      </c>
      <c r="P78" s="303">
        <f t="shared" si="8"/>
        <v>-6.2</v>
      </c>
    </row>
    <row r="79" spans="1:16" x14ac:dyDescent="0.25">
      <c r="A79" s="305" t="s">
        <v>16</v>
      </c>
      <c r="B79" s="306">
        <f>AVERAGE(B6:B78)</f>
        <v>-6.927777777777778</v>
      </c>
      <c r="C79" s="70">
        <f>AVERAGE(C6:C78)</f>
        <v>-6.3666666666666671</v>
      </c>
      <c r="D79" s="70">
        <f>AVERAGE(D6:D78)</f>
        <v>-4.387323943661972</v>
      </c>
      <c r="E79" s="70">
        <f t="shared" ref="E79:M79" si="9">AVERAGE(E6:E77)</f>
        <v>-1.7985714285714287</v>
      </c>
      <c r="F79" s="70">
        <f t="shared" si="9"/>
        <v>1.808695652173913</v>
      </c>
      <c r="G79" s="70">
        <f t="shared" si="9"/>
        <v>6.444285714285714</v>
      </c>
      <c r="H79" s="70">
        <f t="shared" si="9"/>
        <v>9.6159420289855078</v>
      </c>
      <c r="I79" s="463">
        <f t="shared" si="9"/>
        <v>9.944285714285714</v>
      </c>
      <c r="J79" s="70">
        <f t="shared" si="9"/>
        <v>6.0357142857142856</v>
      </c>
      <c r="K79" s="70">
        <f t="shared" si="9"/>
        <v>1.1485714285714288</v>
      </c>
      <c r="L79" s="70">
        <f t="shared" si="9"/>
        <v>-3.535714285714286</v>
      </c>
      <c r="M79" s="70">
        <f t="shared" si="9"/>
        <v>-5.9408450704225357</v>
      </c>
      <c r="N79" s="68"/>
      <c r="O79" s="68"/>
      <c r="P79" s="294">
        <f>AVERAGE(P6:P77)</f>
        <v>0.53907085561497325</v>
      </c>
    </row>
    <row r="80" spans="1:16" x14ac:dyDescent="0.25">
      <c r="A80" s="307" t="s">
        <v>19</v>
      </c>
      <c r="B80" s="308">
        <f t="shared" ref="B80:M80" si="10">MIN(B6:B78)</f>
        <v>-20</v>
      </c>
      <c r="C80" s="74">
        <f t="shared" si="10"/>
        <v>-16</v>
      </c>
      <c r="D80" s="74">
        <f t="shared" si="10"/>
        <v>-13</v>
      </c>
      <c r="E80" s="74">
        <f t="shared" si="10"/>
        <v>-6</v>
      </c>
      <c r="F80" s="74">
        <f t="shared" si="10"/>
        <v>-6</v>
      </c>
      <c r="G80" s="74">
        <f t="shared" si="10"/>
        <v>0</v>
      </c>
      <c r="H80" s="74">
        <f t="shared" si="10"/>
        <v>2</v>
      </c>
      <c r="I80" s="74">
        <f t="shared" si="10"/>
        <v>4</v>
      </c>
      <c r="J80" s="74">
        <f t="shared" si="10"/>
        <v>-1</v>
      </c>
      <c r="K80" s="74">
        <f t="shared" si="10"/>
        <v>-5</v>
      </c>
      <c r="L80" s="74">
        <f t="shared" si="10"/>
        <v>-12</v>
      </c>
      <c r="M80" s="74">
        <f t="shared" si="10"/>
        <v>-16</v>
      </c>
      <c r="N80" s="309">
        <f>MAX(N6:N78)</f>
        <v>15</v>
      </c>
      <c r="O80" s="75"/>
      <c r="P80" s="310">
        <f>MIN(P6:P77)</f>
        <v>-3.4166666666666665</v>
      </c>
    </row>
    <row r="81" spans="1:16" x14ac:dyDescent="0.25">
      <c r="A81" s="311" t="s">
        <v>20</v>
      </c>
      <c r="B81" s="312">
        <f t="shared" ref="B81:M81" si="11">MAX(B6:B78)</f>
        <v>0</v>
      </c>
      <c r="C81" s="313">
        <f t="shared" si="11"/>
        <v>-1</v>
      </c>
      <c r="D81" s="313">
        <f t="shared" si="11"/>
        <v>1</v>
      </c>
      <c r="E81" s="313">
        <f t="shared" si="11"/>
        <v>3</v>
      </c>
      <c r="F81" s="313">
        <f t="shared" si="11"/>
        <v>6</v>
      </c>
      <c r="G81" s="313">
        <f t="shared" si="11"/>
        <v>12</v>
      </c>
      <c r="H81" s="313">
        <f t="shared" si="11"/>
        <v>15</v>
      </c>
      <c r="I81" s="313">
        <f t="shared" si="11"/>
        <v>15</v>
      </c>
      <c r="J81" s="313">
        <f t="shared" si="11"/>
        <v>12</v>
      </c>
      <c r="K81" s="313">
        <f t="shared" si="11"/>
        <v>8.5</v>
      </c>
      <c r="L81" s="313">
        <f t="shared" si="11"/>
        <v>2</v>
      </c>
      <c r="M81" s="313">
        <f t="shared" si="11"/>
        <v>0</v>
      </c>
      <c r="N81" s="314"/>
      <c r="O81" s="315">
        <f>MIN(O6:O78)</f>
        <v>-20</v>
      </c>
      <c r="P81" s="316">
        <f>MAX(P6:P77)</f>
        <v>4.3636363636363633</v>
      </c>
    </row>
    <row r="86" spans="1:16" x14ac:dyDescent="0.25">
      <c r="H86" s="147"/>
    </row>
    <row r="146" spans="1:13" ht="15.6" x14ac:dyDescent="0.3">
      <c r="A146" s="4" t="s">
        <v>60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3" ht="15.6" x14ac:dyDescent="0.3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3" ht="15.6" x14ac:dyDescent="0.3">
      <c r="A148" s="4" t="s">
        <v>61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3" ht="15.6" x14ac:dyDescent="0.3">
      <c r="A149" s="4" t="s">
        <v>119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3" ht="15.6" x14ac:dyDescent="0.3">
      <c r="A150" s="4" t="s">
        <v>62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3" ht="15.6" x14ac:dyDescent="0.3">
      <c r="A151" s="4" t="s">
        <v>63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3" ht="15.6" x14ac:dyDescent="0.3">
      <c r="A152" s="4" t="s">
        <v>120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3" ht="15.6" x14ac:dyDescent="0.3">
      <c r="A153" s="4" t="s">
        <v>174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3" ht="15.6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3" ht="15.6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</sheetData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780373"/>
  </sheetPr>
  <dimension ref="A1:P353"/>
  <sheetViews>
    <sheetView showGridLines="0" topLeftCell="A133" zoomScaleNormal="100" workbookViewId="0">
      <selection activeCell="J147" sqref="J147"/>
    </sheetView>
  </sheetViews>
  <sheetFormatPr baseColWidth="10" defaultColWidth="11.44140625" defaultRowHeight="13.2" x14ac:dyDescent="0.25"/>
  <cols>
    <col min="14" max="14" width="12.6640625" customWidth="1"/>
    <col min="15" max="15" width="16.5546875" customWidth="1"/>
    <col min="16" max="16" width="12.109375" customWidth="1"/>
  </cols>
  <sheetData>
    <row r="1" spans="1:16" ht="21" x14ac:dyDescent="0.4">
      <c r="A1" s="2" t="s">
        <v>0</v>
      </c>
      <c r="H1" s="122"/>
      <c r="I1" s="123"/>
      <c r="J1" s="123"/>
      <c r="K1" s="123"/>
      <c r="L1" s="123"/>
      <c r="M1" s="123"/>
      <c r="N1" s="123"/>
      <c r="O1" s="123"/>
    </row>
    <row r="2" spans="1:16" ht="15.6" x14ac:dyDescent="0.3">
      <c r="A2" s="124"/>
      <c r="H2" s="122"/>
      <c r="I2" s="123"/>
      <c r="J2" s="123"/>
      <c r="K2" s="123"/>
      <c r="L2" s="123"/>
      <c r="M2" s="123"/>
      <c r="N2" s="123"/>
      <c r="O2" s="123"/>
    </row>
    <row r="3" spans="1:16" ht="15.6" x14ac:dyDescent="0.3">
      <c r="A3" s="124" t="s">
        <v>64</v>
      </c>
      <c r="H3" s="122"/>
      <c r="I3" s="123"/>
      <c r="J3" s="123"/>
      <c r="K3" s="123"/>
      <c r="L3" s="123"/>
      <c r="M3" s="123"/>
      <c r="N3" s="123"/>
      <c r="O3" s="123"/>
    </row>
    <row r="4" spans="1:16" ht="15.6" x14ac:dyDescent="0.3">
      <c r="A4" s="124"/>
      <c r="H4" s="122"/>
      <c r="I4" s="123"/>
      <c r="J4" s="123"/>
      <c r="K4" s="123"/>
      <c r="L4" s="123"/>
      <c r="M4" s="123"/>
      <c r="N4" s="123"/>
      <c r="O4" s="12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10" t="s">
        <v>30</v>
      </c>
      <c r="P5" s="112"/>
    </row>
    <row r="6" spans="1:16" x14ac:dyDescent="0.25">
      <c r="A6" s="38">
        <v>1946</v>
      </c>
      <c r="B6" s="174">
        <v>9</v>
      </c>
      <c r="C6" s="174">
        <v>3</v>
      </c>
      <c r="D6" s="174">
        <v>3</v>
      </c>
      <c r="E6" s="174">
        <v>0</v>
      </c>
      <c r="F6" s="174">
        <v>0</v>
      </c>
      <c r="G6" s="174">
        <v>0</v>
      </c>
      <c r="H6" s="174">
        <v>0</v>
      </c>
      <c r="I6" s="317"/>
      <c r="J6" s="317"/>
      <c r="K6" s="317"/>
      <c r="L6" s="317"/>
      <c r="M6" s="317"/>
      <c r="N6" s="318"/>
      <c r="O6" s="129">
        <f t="shared" ref="O6:O20" si="0">AVERAGE(B6:M6)</f>
        <v>2.1428571428571428</v>
      </c>
      <c r="P6" s="112"/>
    </row>
    <row r="7" spans="1:16" x14ac:dyDescent="0.25">
      <c r="A7" s="38">
        <v>1947</v>
      </c>
      <c r="B7" s="174">
        <v>6</v>
      </c>
      <c r="C7" s="174">
        <v>6</v>
      </c>
      <c r="D7" s="174">
        <v>0</v>
      </c>
      <c r="E7" s="174">
        <v>0</v>
      </c>
      <c r="F7" s="174">
        <v>0</v>
      </c>
      <c r="G7" s="174">
        <v>0</v>
      </c>
      <c r="H7" s="174">
        <v>0</v>
      </c>
      <c r="I7" s="174">
        <v>0</v>
      </c>
      <c r="J7" s="174">
        <v>0</v>
      </c>
      <c r="K7" s="174">
        <v>0</v>
      </c>
      <c r="L7" s="174">
        <v>0</v>
      </c>
      <c r="M7" s="174">
        <v>16</v>
      </c>
      <c r="N7" s="126">
        <f t="shared" ref="N7:N20" si="1">SUM(B7:M7)</f>
        <v>28</v>
      </c>
      <c r="O7" s="129">
        <f t="shared" si="0"/>
        <v>2.3333333333333335</v>
      </c>
      <c r="P7" s="112"/>
    </row>
    <row r="8" spans="1:16" x14ac:dyDescent="0.25">
      <c r="A8" s="38">
        <v>1948</v>
      </c>
      <c r="B8" s="174">
        <v>7</v>
      </c>
      <c r="C8" s="174">
        <v>4</v>
      </c>
      <c r="D8" s="174">
        <v>0</v>
      </c>
      <c r="E8" s="174">
        <v>0</v>
      </c>
      <c r="F8" s="174">
        <v>0</v>
      </c>
      <c r="G8" s="174">
        <v>0</v>
      </c>
      <c r="H8" s="174">
        <v>0</v>
      </c>
      <c r="I8" s="174">
        <v>0</v>
      </c>
      <c r="J8" s="174">
        <v>0</v>
      </c>
      <c r="K8" s="174">
        <v>0</v>
      </c>
      <c r="L8" s="174">
        <v>0</v>
      </c>
      <c r="M8" s="174">
        <v>0</v>
      </c>
      <c r="N8" s="438">
        <f t="shared" si="1"/>
        <v>11</v>
      </c>
      <c r="O8" s="465">
        <f t="shared" si="0"/>
        <v>0.91666666666666663</v>
      </c>
      <c r="P8" s="112"/>
    </row>
    <row r="9" spans="1:16" x14ac:dyDescent="0.25">
      <c r="A9" s="38">
        <v>1949</v>
      </c>
      <c r="B9" s="174">
        <v>10</v>
      </c>
      <c r="C9" s="174">
        <v>6</v>
      </c>
      <c r="D9" s="174">
        <v>2</v>
      </c>
      <c r="E9" s="174">
        <v>0</v>
      </c>
      <c r="F9" s="174">
        <v>0</v>
      </c>
      <c r="G9" s="174">
        <v>0</v>
      </c>
      <c r="H9" s="174">
        <v>0</v>
      </c>
      <c r="I9" s="174">
        <v>0</v>
      </c>
      <c r="J9" s="174">
        <v>0</v>
      </c>
      <c r="K9" s="174">
        <v>0</v>
      </c>
      <c r="L9" s="174">
        <v>0</v>
      </c>
      <c r="M9" s="174">
        <v>2</v>
      </c>
      <c r="N9" s="126">
        <f t="shared" si="1"/>
        <v>20</v>
      </c>
      <c r="O9" s="129">
        <f t="shared" si="0"/>
        <v>1.6666666666666667</v>
      </c>
      <c r="P9" s="112"/>
    </row>
    <row r="10" spans="1:16" x14ac:dyDescent="0.25">
      <c r="A10" s="38">
        <v>1950</v>
      </c>
      <c r="B10" s="174">
        <v>10</v>
      </c>
      <c r="C10" s="174">
        <v>3</v>
      </c>
      <c r="D10" s="174">
        <v>4</v>
      </c>
      <c r="E10" s="174">
        <v>0</v>
      </c>
      <c r="F10" s="174">
        <v>0</v>
      </c>
      <c r="G10" s="174">
        <v>0</v>
      </c>
      <c r="H10" s="174">
        <v>0</v>
      </c>
      <c r="I10" s="174">
        <v>0</v>
      </c>
      <c r="J10" s="174">
        <v>0</v>
      </c>
      <c r="K10" s="174">
        <v>0</v>
      </c>
      <c r="L10" s="174">
        <v>0</v>
      </c>
      <c r="M10" s="174">
        <v>10</v>
      </c>
      <c r="N10" s="126">
        <f t="shared" si="1"/>
        <v>27</v>
      </c>
      <c r="O10" s="129">
        <f t="shared" si="0"/>
        <v>2.25</v>
      </c>
      <c r="P10" s="112"/>
    </row>
    <row r="11" spans="1:16" x14ac:dyDescent="0.25">
      <c r="A11" s="38">
        <v>1951</v>
      </c>
      <c r="B11" s="174">
        <v>7</v>
      </c>
      <c r="C11" s="174">
        <v>9</v>
      </c>
      <c r="D11" s="174">
        <v>5</v>
      </c>
      <c r="E11" s="174">
        <v>1</v>
      </c>
      <c r="F11" s="174">
        <v>0</v>
      </c>
      <c r="G11" s="174">
        <v>0</v>
      </c>
      <c r="H11" s="174">
        <v>0</v>
      </c>
      <c r="I11" s="174">
        <v>0</v>
      </c>
      <c r="J11" s="174">
        <v>0</v>
      </c>
      <c r="K11" s="174">
        <v>0</v>
      </c>
      <c r="L11" s="174">
        <v>0</v>
      </c>
      <c r="M11" s="174">
        <v>0</v>
      </c>
      <c r="N11" s="126">
        <f t="shared" si="1"/>
        <v>22</v>
      </c>
      <c r="O11" s="129">
        <f t="shared" si="0"/>
        <v>1.8333333333333333</v>
      </c>
      <c r="P11" s="112"/>
    </row>
    <row r="12" spans="1:16" x14ac:dyDescent="0.25">
      <c r="A12" s="38">
        <v>1952</v>
      </c>
      <c r="B12" s="174">
        <v>25</v>
      </c>
      <c r="C12" s="174">
        <v>13</v>
      </c>
      <c r="D12" s="174">
        <v>0</v>
      </c>
      <c r="E12" s="174">
        <v>1</v>
      </c>
      <c r="F12" s="174">
        <v>0</v>
      </c>
      <c r="G12" s="174">
        <v>0</v>
      </c>
      <c r="H12" s="174">
        <v>0</v>
      </c>
      <c r="I12" s="174">
        <v>0</v>
      </c>
      <c r="J12" s="174">
        <v>0</v>
      </c>
      <c r="K12" s="174">
        <v>0</v>
      </c>
      <c r="L12" s="174">
        <v>3</v>
      </c>
      <c r="M12" s="174">
        <v>12</v>
      </c>
      <c r="N12" s="126">
        <f t="shared" si="1"/>
        <v>54</v>
      </c>
      <c r="O12" s="129">
        <f t="shared" si="0"/>
        <v>4.5</v>
      </c>
      <c r="P12" s="112"/>
    </row>
    <row r="13" spans="1:16" x14ac:dyDescent="0.25">
      <c r="A13" s="38">
        <v>1953</v>
      </c>
      <c r="B13" s="174">
        <v>25</v>
      </c>
      <c r="C13" s="174">
        <v>18</v>
      </c>
      <c r="D13" s="174">
        <v>11</v>
      </c>
      <c r="E13" s="174">
        <v>0</v>
      </c>
      <c r="F13" s="174">
        <v>0</v>
      </c>
      <c r="G13" s="174">
        <v>0</v>
      </c>
      <c r="H13" s="174">
        <v>0</v>
      </c>
      <c r="I13" s="174">
        <v>0</v>
      </c>
      <c r="J13" s="174">
        <v>0</v>
      </c>
      <c r="K13" s="174">
        <v>0</v>
      </c>
      <c r="L13" s="174">
        <v>0</v>
      </c>
      <c r="M13" s="174">
        <v>1</v>
      </c>
      <c r="N13" s="126">
        <f t="shared" si="1"/>
        <v>55</v>
      </c>
      <c r="O13" s="129">
        <f t="shared" si="0"/>
        <v>4.583333333333333</v>
      </c>
      <c r="P13" s="112"/>
    </row>
    <row r="14" spans="1:16" x14ac:dyDescent="0.25">
      <c r="A14" s="38">
        <v>1954</v>
      </c>
      <c r="B14" s="174">
        <v>22</v>
      </c>
      <c r="C14" s="174">
        <v>15</v>
      </c>
      <c r="D14" s="174">
        <v>5</v>
      </c>
      <c r="E14" s="174">
        <v>1</v>
      </c>
      <c r="F14" s="174">
        <v>0</v>
      </c>
      <c r="G14" s="174">
        <v>0</v>
      </c>
      <c r="H14" s="174">
        <v>0</v>
      </c>
      <c r="I14" s="174">
        <v>0</v>
      </c>
      <c r="J14" s="174">
        <v>0</v>
      </c>
      <c r="K14" s="174">
        <v>0</v>
      </c>
      <c r="L14" s="174">
        <v>6</v>
      </c>
      <c r="M14" s="174">
        <v>12</v>
      </c>
      <c r="N14" s="126">
        <f t="shared" si="1"/>
        <v>61</v>
      </c>
      <c r="O14" s="129">
        <f t="shared" si="0"/>
        <v>5.083333333333333</v>
      </c>
      <c r="P14" s="112"/>
    </row>
    <row r="15" spans="1:16" x14ac:dyDescent="0.25">
      <c r="A15" s="38">
        <v>1955</v>
      </c>
      <c r="B15" s="174">
        <v>0</v>
      </c>
      <c r="C15" s="174">
        <v>4</v>
      </c>
      <c r="D15" s="174">
        <v>13</v>
      </c>
      <c r="E15" s="174">
        <v>1</v>
      </c>
      <c r="F15" s="174">
        <v>0</v>
      </c>
      <c r="G15" s="174">
        <v>0</v>
      </c>
      <c r="H15" s="174">
        <v>0</v>
      </c>
      <c r="I15" s="174">
        <v>0</v>
      </c>
      <c r="J15" s="174">
        <v>0</v>
      </c>
      <c r="K15" s="174">
        <v>0</v>
      </c>
      <c r="L15" s="174">
        <v>11</v>
      </c>
      <c r="M15" s="174">
        <v>9</v>
      </c>
      <c r="N15" s="126">
        <f t="shared" si="1"/>
        <v>38</v>
      </c>
      <c r="O15" s="129">
        <f t="shared" si="0"/>
        <v>3.1666666666666665</v>
      </c>
      <c r="P15" s="112"/>
    </row>
    <row r="16" spans="1:16" x14ac:dyDescent="0.25">
      <c r="A16" s="38">
        <v>1956</v>
      </c>
      <c r="B16" s="174">
        <v>12</v>
      </c>
      <c r="C16" s="174">
        <v>24</v>
      </c>
      <c r="D16" s="174">
        <v>0</v>
      </c>
      <c r="E16" s="174">
        <v>0</v>
      </c>
      <c r="F16" s="174">
        <v>0</v>
      </c>
      <c r="G16" s="174">
        <v>0</v>
      </c>
      <c r="H16" s="174">
        <v>0</v>
      </c>
      <c r="I16" s="174">
        <v>0</v>
      </c>
      <c r="J16" s="174">
        <v>0</v>
      </c>
      <c r="K16" s="174">
        <v>1</v>
      </c>
      <c r="L16" s="174">
        <v>10</v>
      </c>
      <c r="M16" s="174">
        <v>19</v>
      </c>
      <c r="N16" s="126">
        <f t="shared" si="1"/>
        <v>66</v>
      </c>
      <c r="O16" s="129">
        <f t="shared" si="0"/>
        <v>5.5</v>
      </c>
      <c r="P16" s="112"/>
    </row>
    <row r="17" spans="1:16" x14ac:dyDescent="0.25">
      <c r="A17" s="38">
        <v>1957</v>
      </c>
      <c r="B17" s="174">
        <v>25</v>
      </c>
      <c r="C17" s="174">
        <v>18</v>
      </c>
      <c r="D17" s="174">
        <v>1</v>
      </c>
      <c r="E17" s="174">
        <v>1</v>
      </c>
      <c r="F17" s="174">
        <v>0</v>
      </c>
      <c r="G17" s="174">
        <v>0</v>
      </c>
      <c r="H17" s="174">
        <v>0</v>
      </c>
      <c r="I17" s="174">
        <v>0</v>
      </c>
      <c r="J17" s="174">
        <v>0</v>
      </c>
      <c r="K17" s="174">
        <v>0</v>
      </c>
      <c r="L17" s="174">
        <v>1</v>
      </c>
      <c r="M17" s="174">
        <v>16</v>
      </c>
      <c r="N17" s="126">
        <f t="shared" si="1"/>
        <v>62</v>
      </c>
      <c r="O17" s="129">
        <f t="shared" si="0"/>
        <v>5.166666666666667</v>
      </c>
      <c r="P17" s="112"/>
    </row>
    <row r="18" spans="1:16" x14ac:dyDescent="0.25">
      <c r="A18" s="38">
        <v>1958</v>
      </c>
      <c r="B18" s="174">
        <v>21</v>
      </c>
      <c r="C18" s="174">
        <v>10</v>
      </c>
      <c r="D18" s="174">
        <v>10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4">
        <v>0</v>
      </c>
      <c r="K18" s="174">
        <v>0</v>
      </c>
      <c r="L18" s="174">
        <v>2</v>
      </c>
      <c r="M18" s="174">
        <v>4</v>
      </c>
      <c r="N18" s="126">
        <f t="shared" si="1"/>
        <v>47</v>
      </c>
      <c r="O18" s="129">
        <f t="shared" si="0"/>
        <v>3.9166666666666665</v>
      </c>
      <c r="P18" s="112"/>
    </row>
    <row r="19" spans="1:16" x14ac:dyDescent="0.25">
      <c r="A19" s="38">
        <v>1959</v>
      </c>
      <c r="B19" s="174">
        <v>15</v>
      </c>
      <c r="C19" s="174">
        <v>9</v>
      </c>
      <c r="D19" s="174">
        <v>3</v>
      </c>
      <c r="E19" s="174">
        <v>0</v>
      </c>
      <c r="F19" s="174">
        <v>0</v>
      </c>
      <c r="G19" s="174">
        <v>0</v>
      </c>
      <c r="H19" s="174">
        <v>0</v>
      </c>
      <c r="I19" s="174">
        <v>0</v>
      </c>
      <c r="J19" s="174">
        <v>0</v>
      </c>
      <c r="K19" s="174">
        <v>0</v>
      </c>
      <c r="L19" s="174">
        <v>4</v>
      </c>
      <c r="M19" s="174">
        <v>15</v>
      </c>
      <c r="N19" s="126">
        <f t="shared" si="1"/>
        <v>46</v>
      </c>
      <c r="O19" s="129">
        <f t="shared" si="0"/>
        <v>3.8333333333333335</v>
      </c>
      <c r="P19" s="112"/>
    </row>
    <row r="20" spans="1:16" x14ac:dyDescent="0.25">
      <c r="A20" s="38">
        <v>1960</v>
      </c>
      <c r="B20" s="174">
        <v>14</v>
      </c>
      <c r="C20" s="174">
        <v>10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3</v>
      </c>
      <c r="M20" s="174">
        <v>18</v>
      </c>
      <c r="N20" s="126">
        <f t="shared" si="1"/>
        <v>45</v>
      </c>
      <c r="O20" s="129">
        <f t="shared" si="0"/>
        <v>3.75</v>
      </c>
      <c r="P20" s="112"/>
    </row>
    <row r="21" spans="1:16" x14ac:dyDescent="0.25">
      <c r="A21" s="38">
        <v>1961</v>
      </c>
      <c r="B21" s="174">
        <v>18</v>
      </c>
      <c r="C21" s="317"/>
      <c r="D21" s="317"/>
      <c r="E21" s="317"/>
      <c r="F21" s="317"/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4</v>
      </c>
      <c r="M21" s="174">
        <v>10</v>
      </c>
      <c r="N21" s="318"/>
      <c r="O21" s="129"/>
      <c r="P21" s="112"/>
    </row>
    <row r="22" spans="1:16" x14ac:dyDescent="0.25">
      <c r="A22" s="38">
        <v>1962</v>
      </c>
      <c r="B22" s="174">
        <v>15</v>
      </c>
      <c r="C22" s="174">
        <v>21</v>
      </c>
      <c r="D22" s="174">
        <v>10</v>
      </c>
      <c r="E22" s="174">
        <v>1</v>
      </c>
      <c r="F22" s="317"/>
      <c r="G22" s="317"/>
      <c r="H22" s="317"/>
      <c r="I22" s="317"/>
      <c r="J22" s="317"/>
      <c r="K22" s="317"/>
      <c r="L22" s="317"/>
      <c r="M22" s="317"/>
      <c r="N22" s="318"/>
      <c r="O22" s="129"/>
      <c r="P22" s="112"/>
    </row>
    <row r="23" spans="1:16" x14ac:dyDescent="0.25">
      <c r="A23" s="38">
        <v>1963</v>
      </c>
      <c r="B23" s="174">
        <v>16</v>
      </c>
      <c r="C23" s="174">
        <v>21</v>
      </c>
      <c r="D23" s="174">
        <v>9</v>
      </c>
      <c r="E23" s="174">
        <v>3</v>
      </c>
      <c r="F23" s="174">
        <v>0</v>
      </c>
      <c r="G23" s="317"/>
      <c r="H23" s="317"/>
      <c r="I23" s="317"/>
      <c r="J23" s="319"/>
      <c r="K23" s="319"/>
      <c r="L23" s="319"/>
      <c r="M23" s="319"/>
      <c r="N23" s="318"/>
      <c r="O23" s="129"/>
      <c r="P23" s="112"/>
    </row>
    <row r="24" spans="1:16" x14ac:dyDescent="0.25">
      <c r="A24" s="38">
        <v>1969</v>
      </c>
      <c r="B24" s="174">
        <v>11</v>
      </c>
      <c r="C24" s="174">
        <v>22</v>
      </c>
      <c r="D24" s="174">
        <v>4</v>
      </c>
      <c r="E24" s="174">
        <v>2</v>
      </c>
      <c r="F24" s="174">
        <v>0</v>
      </c>
      <c r="G24" s="174">
        <v>0</v>
      </c>
      <c r="H24" s="174">
        <v>0</v>
      </c>
      <c r="I24" s="174">
        <v>0</v>
      </c>
      <c r="J24" s="174">
        <v>0</v>
      </c>
      <c r="K24" s="174">
        <v>0</v>
      </c>
      <c r="L24" s="174">
        <v>13</v>
      </c>
      <c r="M24" s="174">
        <v>25</v>
      </c>
      <c r="N24" s="126">
        <f t="shared" ref="N24:N55" si="2">SUM(B24:M24)</f>
        <v>77</v>
      </c>
      <c r="O24" s="129">
        <f t="shared" ref="O24:O55" si="3">AVERAGE(B24:M24)</f>
        <v>6.416666666666667</v>
      </c>
      <c r="P24" s="112"/>
    </row>
    <row r="25" spans="1:16" x14ac:dyDescent="0.25">
      <c r="A25" s="38">
        <v>1970</v>
      </c>
      <c r="B25" s="174">
        <v>8</v>
      </c>
      <c r="C25" s="174">
        <v>20</v>
      </c>
      <c r="D25" s="174">
        <v>17</v>
      </c>
      <c r="E25" s="174">
        <v>7</v>
      </c>
      <c r="F25" s="174">
        <v>0</v>
      </c>
      <c r="G25" s="174">
        <v>0</v>
      </c>
      <c r="H25" s="174">
        <v>0</v>
      </c>
      <c r="I25" s="174">
        <v>0</v>
      </c>
      <c r="J25" s="174">
        <v>0</v>
      </c>
      <c r="K25" s="174">
        <v>4</v>
      </c>
      <c r="L25" s="174">
        <v>2</v>
      </c>
      <c r="M25" s="174">
        <v>23</v>
      </c>
      <c r="N25" s="126">
        <f t="shared" si="2"/>
        <v>81</v>
      </c>
      <c r="O25" s="129">
        <f t="shared" si="3"/>
        <v>6.75</v>
      </c>
      <c r="P25" s="112"/>
    </row>
    <row r="26" spans="1:16" x14ac:dyDescent="0.25">
      <c r="A26" s="38">
        <v>1971</v>
      </c>
      <c r="B26" s="174">
        <v>19</v>
      </c>
      <c r="C26" s="174">
        <v>23</v>
      </c>
      <c r="D26" s="174">
        <v>20</v>
      </c>
      <c r="E26" s="174">
        <v>1</v>
      </c>
      <c r="F26" s="174">
        <v>0</v>
      </c>
      <c r="G26" s="174">
        <v>0</v>
      </c>
      <c r="H26" s="174">
        <v>0</v>
      </c>
      <c r="I26" s="174">
        <v>0</v>
      </c>
      <c r="J26" s="174">
        <v>0</v>
      </c>
      <c r="K26" s="174">
        <v>0</v>
      </c>
      <c r="L26" s="174">
        <v>21</v>
      </c>
      <c r="M26" s="174">
        <v>11</v>
      </c>
      <c r="N26" s="126">
        <f t="shared" si="2"/>
        <v>95</v>
      </c>
      <c r="O26" s="129">
        <f t="shared" si="3"/>
        <v>7.916666666666667</v>
      </c>
      <c r="P26" s="112"/>
    </row>
    <row r="27" spans="1:16" x14ac:dyDescent="0.25">
      <c r="A27" s="38">
        <v>1972</v>
      </c>
      <c r="B27" s="174">
        <v>18</v>
      </c>
      <c r="C27" s="174">
        <v>15</v>
      </c>
      <c r="D27" s="174">
        <v>8</v>
      </c>
      <c r="E27" s="174">
        <v>2</v>
      </c>
      <c r="F27" s="174">
        <v>0</v>
      </c>
      <c r="G27" s="174">
        <v>0</v>
      </c>
      <c r="H27" s="174">
        <v>0</v>
      </c>
      <c r="I27" s="174">
        <v>0</v>
      </c>
      <c r="J27" s="174">
        <v>0</v>
      </c>
      <c r="K27" s="174">
        <v>0</v>
      </c>
      <c r="L27" s="174">
        <v>4</v>
      </c>
      <c r="M27" s="174">
        <v>0</v>
      </c>
      <c r="N27" s="120">
        <f t="shared" si="2"/>
        <v>47</v>
      </c>
      <c r="O27" s="129">
        <f t="shared" si="3"/>
        <v>3.9166666666666665</v>
      </c>
      <c r="P27" s="112"/>
    </row>
    <row r="28" spans="1:16" x14ac:dyDescent="0.25">
      <c r="A28" s="38">
        <v>1973</v>
      </c>
      <c r="B28" s="174">
        <v>17</v>
      </c>
      <c r="C28" s="174">
        <v>27</v>
      </c>
      <c r="D28" s="174">
        <v>21</v>
      </c>
      <c r="E28" s="174">
        <v>9</v>
      </c>
      <c r="F28" s="174">
        <v>1</v>
      </c>
      <c r="G28" s="174">
        <v>0</v>
      </c>
      <c r="H28" s="174">
        <v>0</v>
      </c>
      <c r="I28" s="174">
        <v>0</v>
      </c>
      <c r="J28" s="174">
        <v>0</v>
      </c>
      <c r="K28" s="174">
        <v>4</v>
      </c>
      <c r="L28" s="174">
        <v>21</v>
      </c>
      <c r="M28" s="174">
        <v>20</v>
      </c>
      <c r="N28" s="120">
        <f t="shared" si="2"/>
        <v>120</v>
      </c>
      <c r="O28" s="129">
        <f t="shared" si="3"/>
        <v>10</v>
      </c>
      <c r="P28" s="112"/>
    </row>
    <row r="29" spans="1:16" ht="12.6" customHeight="1" x14ac:dyDescent="0.25">
      <c r="A29" s="38">
        <v>1974</v>
      </c>
      <c r="B29" s="174">
        <v>19</v>
      </c>
      <c r="C29" s="174">
        <v>19</v>
      </c>
      <c r="D29" s="174">
        <v>9</v>
      </c>
      <c r="E29" s="174">
        <v>2</v>
      </c>
      <c r="F29" s="174">
        <v>3</v>
      </c>
      <c r="G29" s="174">
        <v>0</v>
      </c>
      <c r="H29" s="174">
        <v>0</v>
      </c>
      <c r="I29" s="174">
        <v>0</v>
      </c>
      <c r="J29" s="174">
        <v>2</v>
      </c>
      <c r="K29" s="174">
        <v>15</v>
      </c>
      <c r="L29" s="174">
        <v>12</v>
      </c>
      <c r="M29" s="174">
        <v>28</v>
      </c>
      <c r="N29" s="120">
        <f t="shared" si="2"/>
        <v>109</v>
      </c>
      <c r="O29" s="129">
        <f t="shared" si="3"/>
        <v>9.0833333333333339</v>
      </c>
      <c r="P29" s="112"/>
    </row>
    <row r="30" spans="1:16" x14ac:dyDescent="0.25">
      <c r="A30" s="38">
        <v>1975</v>
      </c>
      <c r="B30" s="174">
        <v>20</v>
      </c>
      <c r="C30" s="174">
        <v>18</v>
      </c>
      <c r="D30" s="174">
        <v>23</v>
      </c>
      <c r="E30" s="174">
        <v>11</v>
      </c>
      <c r="F30" s="174">
        <v>2</v>
      </c>
      <c r="G30" s="174">
        <v>0</v>
      </c>
      <c r="H30" s="174">
        <v>0</v>
      </c>
      <c r="I30" s="174">
        <v>0</v>
      </c>
      <c r="J30" s="174">
        <v>0</v>
      </c>
      <c r="K30" s="174">
        <v>5</v>
      </c>
      <c r="L30" s="174">
        <v>21</v>
      </c>
      <c r="M30" s="174">
        <v>24</v>
      </c>
      <c r="N30" s="468">
        <f t="shared" si="2"/>
        <v>124</v>
      </c>
      <c r="O30" s="464">
        <f t="shared" si="3"/>
        <v>10.333333333333334</v>
      </c>
      <c r="P30" s="112"/>
    </row>
    <row r="31" spans="1:16" x14ac:dyDescent="0.25">
      <c r="A31" s="38">
        <v>1976</v>
      </c>
      <c r="B31" s="468">
        <v>31</v>
      </c>
      <c r="C31" s="174">
        <v>18</v>
      </c>
      <c r="D31" s="174">
        <v>22</v>
      </c>
      <c r="E31" s="174">
        <v>10</v>
      </c>
      <c r="F31" s="174">
        <v>0</v>
      </c>
      <c r="G31" s="174">
        <v>0</v>
      </c>
      <c r="H31" s="174">
        <v>0</v>
      </c>
      <c r="I31" s="174">
        <v>0</v>
      </c>
      <c r="J31" s="174">
        <v>0</v>
      </c>
      <c r="K31" s="174">
        <v>4</v>
      </c>
      <c r="L31" s="174">
        <v>20</v>
      </c>
      <c r="M31" s="174">
        <v>18</v>
      </c>
      <c r="N31" s="126">
        <f t="shared" si="2"/>
        <v>123</v>
      </c>
      <c r="O31" s="129">
        <f t="shared" si="3"/>
        <v>10.25</v>
      </c>
      <c r="P31" s="112"/>
    </row>
    <row r="32" spans="1:16" x14ac:dyDescent="0.25">
      <c r="A32" s="38">
        <v>1977</v>
      </c>
      <c r="B32" s="174">
        <v>21</v>
      </c>
      <c r="C32" s="174">
        <v>17</v>
      </c>
      <c r="D32" s="174">
        <v>8</v>
      </c>
      <c r="E32" s="174">
        <v>6</v>
      </c>
      <c r="F32" s="174">
        <v>1</v>
      </c>
      <c r="G32" s="174">
        <v>0</v>
      </c>
      <c r="H32" s="174">
        <v>0</v>
      </c>
      <c r="I32" s="174">
        <v>0</v>
      </c>
      <c r="J32" s="174">
        <v>0</v>
      </c>
      <c r="K32" s="174">
        <v>0</v>
      </c>
      <c r="L32" s="174">
        <v>15</v>
      </c>
      <c r="M32" s="174">
        <v>15</v>
      </c>
      <c r="N32" s="126">
        <f t="shared" si="2"/>
        <v>83</v>
      </c>
      <c r="O32" s="129">
        <f t="shared" si="3"/>
        <v>6.916666666666667</v>
      </c>
      <c r="P32" s="112"/>
    </row>
    <row r="33" spans="1:16" x14ac:dyDescent="0.25">
      <c r="A33" s="38">
        <v>1978</v>
      </c>
      <c r="B33" s="174">
        <v>29</v>
      </c>
      <c r="C33" s="174">
        <v>17</v>
      </c>
      <c r="D33" s="174">
        <v>12</v>
      </c>
      <c r="E33" s="174">
        <v>6</v>
      </c>
      <c r="F33" s="174">
        <v>1</v>
      </c>
      <c r="G33" s="174">
        <v>0</v>
      </c>
      <c r="H33" s="174">
        <v>0</v>
      </c>
      <c r="I33" s="174">
        <v>0</v>
      </c>
      <c r="J33" s="174">
        <v>0</v>
      </c>
      <c r="K33" s="174">
        <v>2</v>
      </c>
      <c r="L33" s="174">
        <v>16</v>
      </c>
      <c r="M33" s="174">
        <v>16</v>
      </c>
      <c r="N33" s="126">
        <f t="shared" si="2"/>
        <v>99</v>
      </c>
      <c r="O33" s="129">
        <f t="shared" si="3"/>
        <v>8.25</v>
      </c>
      <c r="P33" s="112"/>
    </row>
    <row r="34" spans="1:16" x14ac:dyDescent="0.25">
      <c r="A34" s="38">
        <v>1979</v>
      </c>
      <c r="B34" s="174">
        <v>17</v>
      </c>
      <c r="C34" s="174">
        <v>17</v>
      </c>
      <c r="D34" s="174">
        <v>12</v>
      </c>
      <c r="E34" s="174">
        <v>10</v>
      </c>
      <c r="F34" s="174">
        <v>0</v>
      </c>
      <c r="G34" s="174">
        <v>0</v>
      </c>
      <c r="H34" s="174">
        <v>0</v>
      </c>
      <c r="I34" s="174">
        <v>0</v>
      </c>
      <c r="J34" s="174">
        <v>0</v>
      </c>
      <c r="K34" s="174">
        <v>3</v>
      </c>
      <c r="L34" s="174">
        <v>16</v>
      </c>
      <c r="M34" s="174">
        <v>26</v>
      </c>
      <c r="N34" s="126">
        <f t="shared" si="2"/>
        <v>101</v>
      </c>
      <c r="O34" s="129">
        <f t="shared" si="3"/>
        <v>8.4166666666666661</v>
      </c>
      <c r="P34" s="112"/>
    </row>
    <row r="35" spans="1:16" x14ac:dyDescent="0.25">
      <c r="A35" s="38">
        <v>1980</v>
      </c>
      <c r="B35" s="174">
        <v>27</v>
      </c>
      <c r="C35" s="174">
        <v>17</v>
      </c>
      <c r="D35" s="174">
        <v>18</v>
      </c>
      <c r="E35" s="174">
        <v>10</v>
      </c>
      <c r="F35" s="174">
        <v>0</v>
      </c>
      <c r="G35" s="174">
        <v>0</v>
      </c>
      <c r="H35" s="174">
        <v>0</v>
      </c>
      <c r="I35" s="174">
        <v>0</v>
      </c>
      <c r="J35" s="174">
        <v>0</v>
      </c>
      <c r="K35" s="174">
        <v>7</v>
      </c>
      <c r="L35" s="174">
        <v>12</v>
      </c>
      <c r="M35" s="174">
        <v>30</v>
      </c>
      <c r="N35" s="126">
        <f t="shared" si="2"/>
        <v>121</v>
      </c>
      <c r="O35" s="129">
        <f t="shared" si="3"/>
        <v>10.083333333333334</v>
      </c>
      <c r="P35" s="112"/>
    </row>
    <row r="36" spans="1:16" x14ac:dyDescent="0.25">
      <c r="A36" s="38">
        <v>1981</v>
      </c>
      <c r="B36" s="174">
        <v>27</v>
      </c>
      <c r="C36" s="174">
        <v>24</v>
      </c>
      <c r="D36" s="174">
        <v>6</v>
      </c>
      <c r="E36" s="174">
        <v>1</v>
      </c>
      <c r="F36" s="174">
        <v>0</v>
      </c>
      <c r="G36" s="174">
        <v>0</v>
      </c>
      <c r="H36" s="174">
        <v>0</v>
      </c>
      <c r="I36" s="174">
        <v>0</v>
      </c>
      <c r="J36" s="174">
        <v>0</v>
      </c>
      <c r="K36" s="174">
        <v>8</v>
      </c>
      <c r="L36" s="174">
        <v>14</v>
      </c>
      <c r="M36" s="174">
        <v>20</v>
      </c>
      <c r="N36" s="126">
        <f t="shared" si="2"/>
        <v>100</v>
      </c>
      <c r="O36" s="129">
        <f t="shared" si="3"/>
        <v>8.3333333333333339</v>
      </c>
      <c r="P36" s="112"/>
    </row>
    <row r="37" spans="1:16" x14ac:dyDescent="0.25">
      <c r="A37" s="38">
        <v>1982</v>
      </c>
      <c r="B37" s="174">
        <v>20</v>
      </c>
      <c r="C37" s="174">
        <v>12</v>
      </c>
      <c r="D37" s="174">
        <v>13</v>
      </c>
      <c r="E37" s="174">
        <v>4</v>
      </c>
      <c r="F37" s="174">
        <v>1</v>
      </c>
      <c r="G37" s="174">
        <v>0</v>
      </c>
      <c r="H37" s="174">
        <v>0</v>
      </c>
      <c r="I37" s="174">
        <v>0</v>
      </c>
      <c r="J37" s="174">
        <v>0</v>
      </c>
      <c r="K37" s="174">
        <v>1</v>
      </c>
      <c r="L37" s="174">
        <v>7</v>
      </c>
      <c r="M37" s="174">
        <v>22</v>
      </c>
      <c r="N37" s="126">
        <f t="shared" si="2"/>
        <v>80</v>
      </c>
      <c r="O37" s="129">
        <f t="shared" si="3"/>
        <v>6.666666666666667</v>
      </c>
      <c r="P37" s="112"/>
    </row>
    <row r="38" spans="1:16" x14ac:dyDescent="0.25">
      <c r="A38" s="38">
        <v>1983</v>
      </c>
      <c r="B38" s="174">
        <v>29</v>
      </c>
      <c r="C38" s="174">
        <v>22</v>
      </c>
      <c r="D38" s="174">
        <v>12</v>
      </c>
      <c r="E38" s="174">
        <v>10</v>
      </c>
      <c r="F38" s="174">
        <v>1</v>
      </c>
      <c r="G38" s="174">
        <v>0</v>
      </c>
      <c r="H38" s="174">
        <v>0</v>
      </c>
      <c r="I38" s="174">
        <v>0</v>
      </c>
      <c r="J38" s="174">
        <v>0</v>
      </c>
      <c r="K38" s="174">
        <v>4</v>
      </c>
      <c r="L38" s="174">
        <v>2</v>
      </c>
      <c r="M38" s="174">
        <v>21</v>
      </c>
      <c r="N38" s="126">
        <f t="shared" si="2"/>
        <v>101</v>
      </c>
      <c r="O38" s="129">
        <f t="shared" si="3"/>
        <v>8.4166666666666661</v>
      </c>
      <c r="P38" s="112"/>
    </row>
    <row r="39" spans="1:16" x14ac:dyDescent="0.25">
      <c r="A39" s="38">
        <v>1984</v>
      </c>
      <c r="B39" s="174">
        <v>30</v>
      </c>
      <c r="C39" s="174">
        <v>25</v>
      </c>
      <c r="D39" s="174">
        <v>17</v>
      </c>
      <c r="E39" s="174">
        <v>3</v>
      </c>
      <c r="F39" s="174">
        <v>1</v>
      </c>
      <c r="G39" s="174">
        <v>0</v>
      </c>
      <c r="H39" s="174">
        <v>0</v>
      </c>
      <c r="I39" s="174">
        <v>0</v>
      </c>
      <c r="J39" s="174">
        <v>1</v>
      </c>
      <c r="K39" s="174">
        <v>1</v>
      </c>
      <c r="L39" s="174">
        <v>5</v>
      </c>
      <c r="M39" s="174">
        <v>27</v>
      </c>
      <c r="N39" s="126">
        <f t="shared" si="2"/>
        <v>110</v>
      </c>
      <c r="O39" s="129">
        <f t="shared" si="3"/>
        <v>9.1666666666666661</v>
      </c>
      <c r="P39" s="112"/>
    </row>
    <row r="40" spans="1:16" x14ac:dyDescent="0.25">
      <c r="A40" s="38">
        <v>1985</v>
      </c>
      <c r="B40" s="174">
        <v>27</v>
      </c>
      <c r="C40" s="174">
        <v>15</v>
      </c>
      <c r="D40" s="174">
        <v>21</v>
      </c>
      <c r="E40" s="174">
        <v>4</v>
      </c>
      <c r="F40" s="174">
        <v>1</v>
      </c>
      <c r="G40" s="174">
        <v>0</v>
      </c>
      <c r="H40" s="174">
        <v>0</v>
      </c>
      <c r="I40" s="174">
        <v>0</v>
      </c>
      <c r="J40" s="174">
        <v>0</v>
      </c>
      <c r="K40" s="174">
        <v>0</v>
      </c>
      <c r="L40" s="174">
        <v>17</v>
      </c>
      <c r="M40" s="174">
        <v>20</v>
      </c>
      <c r="N40" s="126">
        <f t="shared" si="2"/>
        <v>105</v>
      </c>
      <c r="O40" s="129">
        <f t="shared" si="3"/>
        <v>8.75</v>
      </c>
      <c r="P40" s="112"/>
    </row>
    <row r="41" spans="1:16" x14ac:dyDescent="0.25">
      <c r="A41" s="38">
        <v>1986</v>
      </c>
      <c r="B41" s="174">
        <v>28</v>
      </c>
      <c r="C41" s="174">
        <v>21</v>
      </c>
      <c r="D41" s="174">
        <v>15</v>
      </c>
      <c r="E41" s="174">
        <v>8</v>
      </c>
      <c r="F41" s="174">
        <v>0</v>
      </c>
      <c r="G41" s="174">
        <v>0</v>
      </c>
      <c r="H41" s="174">
        <v>0</v>
      </c>
      <c r="I41" s="174">
        <v>0</v>
      </c>
      <c r="J41" s="174">
        <v>0</v>
      </c>
      <c r="K41" s="174">
        <v>1</v>
      </c>
      <c r="L41" s="174">
        <v>10</v>
      </c>
      <c r="M41" s="174">
        <v>28</v>
      </c>
      <c r="N41" s="126">
        <f t="shared" si="2"/>
        <v>111</v>
      </c>
      <c r="O41" s="129">
        <f t="shared" si="3"/>
        <v>9.25</v>
      </c>
      <c r="P41" s="112"/>
    </row>
    <row r="42" spans="1:16" x14ac:dyDescent="0.25">
      <c r="A42" s="38">
        <v>1987</v>
      </c>
      <c r="B42" s="174">
        <v>22</v>
      </c>
      <c r="C42" s="174">
        <v>16</v>
      </c>
      <c r="D42" s="174">
        <v>13</v>
      </c>
      <c r="E42" s="174">
        <v>4</v>
      </c>
      <c r="F42" s="174">
        <v>0</v>
      </c>
      <c r="G42" s="174">
        <v>0</v>
      </c>
      <c r="H42" s="174">
        <v>0</v>
      </c>
      <c r="I42" s="174">
        <v>0</v>
      </c>
      <c r="J42" s="174">
        <v>0</v>
      </c>
      <c r="K42" s="174">
        <v>0</v>
      </c>
      <c r="L42" s="174">
        <v>12</v>
      </c>
      <c r="M42" s="174">
        <v>13</v>
      </c>
      <c r="N42" s="126">
        <f t="shared" si="2"/>
        <v>80</v>
      </c>
      <c r="O42" s="129">
        <f t="shared" si="3"/>
        <v>6.666666666666667</v>
      </c>
      <c r="P42" s="112"/>
    </row>
    <row r="43" spans="1:16" x14ac:dyDescent="0.25">
      <c r="A43" s="38">
        <v>1988</v>
      </c>
      <c r="B43" s="174">
        <v>11</v>
      </c>
      <c r="C43" s="174">
        <v>26</v>
      </c>
      <c r="D43" s="174">
        <v>13</v>
      </c>
      <c r="E43" s="174">
        <v>2</v>
      </c>
      <c r="F43" s="174">
        <v>0</v>
      </c>
      <c r="G43" s="174">
        <v>0</v>
      </c>
      <c r="H43" s="174">
        <v>0</v>
      </c>
      <c r="I43" s="174">
        <v>0</v>
      </c>
      <c r="J43" s="174">
        <v>0</v>
      </c>
      <c r="K43" s="174">
        <v>0</v>
      </c>
      <c r="L43" s="174">
        <v>10</v>
      </c>
      <c r="M43" s="174">
        <v>28</v>
      </c>
      <c r="N43" s="126">
        <f t="shared" si="2"/>
        <v>90</v>
      </c>
      <c r="O43" s="129">
        <f t="shared" si="3"/>
        <v>7.5</v>
      </c>
      <c r="P43" s="112"/>
    </row>
    <row r="44" spans="1:16" x14ac:dyDescent="0.25">
      <c r="A44" s="38">
        <v>1989</v>
      </c>
      <c r="B44" s="174">
        <v>27</v>
      </c>
      <c r="C44" s="174">
        <v>19</v>
      </c>
      <c r="D44" s="174">
        <v>5</v>
      </c>
      <c r="E44" s="174">
        <v>11</v>
      </c>
      <c r="F44" s="174">
        <v>1</v>
      </c>
      <c r="G44" s="174">
        <v>0</v>
      </c>
      <c r="H44" s="174">
        <v>0</v>
      </c>
      <c r="I44" s="174">
        <v>0</v>
      </c>
      <c r="J44" s="174">
        <v>0</v>
      </c>
      <c r="K44" s="174">
        <v>0</v>
      </c>
      <c r="L44" s="174">
        <v>4</v>
      </c>
      <c r="M44" s="174">
        <v>7</v>
      </c>
      <c r="N44" s="126">
        <f t="shared" si="2"/>
        <v>74</v>
      </c>
      <c r="O44" s="129">
        <f t="shared" si="3"/>
        <v>6.166666666666667</v>
      </c>
      <c r="P44" s="112"/>
    </row>
    <row r="45" spans="1:16" x14ac:dyDescent="0.25">
      <c r="A45" s="38">
        <v>1990</v>
      </c>
      <c r="B45" s="174">
        <v>24</v>
      </c>
      <c r="C45" s="174">
        <v>6</v>
      </c>
      <c r="D45" s="174">
        <v>11</v>
      </c>
      <c r="E45" s="174">
        <v>8</v>
      </c>
      <c r="F45" s="174">
        <v>0</v>
      </c>
      <c r="G45" s="174">
        <v>0</v>
      </c>
      <c r="H45" s="174">
        <v>0</v>
      </c>
      <c r="I45" s="174">
        <v>0</v>
      </c>
      <c r="J45" s="174">
        <v>0</v>
      </c>
      <c r="K45" s="174">
        <v>0</v>
      </c>
      <c r="L45" s="174">
        <v>11</v>
      </c>
      <c r="M45" s="174">
        <v>29</v>
      </c>
      <c r="N45" s="126">
        <f t="shared" si="2"/>
        <v>89</v>
      </c>
      <c r="O45" s="129">
        <f t="shared" si="3"/>
        <v>7.416666666666667</v>
      </c>
      <c r="P45" s="112"/>
    </row>
    <row r="46" spans="1:16" x14ac:dyDescent="0.25">
      <c r="A46" s="38">
        <v>1991</v>
      </c>
      <c r="B46" s="174">
        <v>24</v>
      </c>
      <c r="C46" s="174">
        <v>15</v>
      </c>
      <c r="D46" s="174">
        <v>0</v>
      </c>
      <c r="E46" s="174">
        <v>10</v>
      </c>
      <c r="F46" s="174">
        <v>2</v>
      </c>
      <c r="G46" s="174">
        <v>0</v>
      </c>
      <c r="H46" s="174">
        <v>0</v>
      </c>
      <c r="I46" s="174">
        <v>0</v>
      </c>
      <c r="J46" s="174">
        <v>0</v>
      </c>
      <c r="K46" s="174">
        <v>2</v>
      </c>
      <c r="L46" s="174">
        <v>10</v>
      </c>
      <c r="M46" s="174">
        <v>11</v>
      </c>
      <c r="N46" s="126">
        <f t="shared" si="2"/>
        <v>74</v>
      </c>
      <c r="O46" s="129">
        <f t="shared" si="3"/>
        <v>6.166666666666667</v>
      </c>
      <c r="P46" s="112"/>
    </row>
    <row r="47" spans="1:16" x14ac:dyDescent="0.25">
      <c r="A47" s="38">
        <v>1992</v>
      </c>
      <c r="B47" s="174">
        <v>24</v>
      </c>
      <c r="C47" s="174">
        <v>18</v>
      </c>
      <c r="D47" s="174">
        <v>6</v>
      </c>
      <c r="E47" s="174">
        <v>1</v>
      </c>
      <c r="F47" s="174">
        <v>0</v>
      </c>
      <c r="G47" s="174">
        <v>0</v>
      </c>
      <c r="H47" s="174">
        <v>0</v>
      </c>
      <c r="I47" s="174">
        <v>0</v>
      </c>
      <c r="J47" s="174">
        <v>0</v>
      </c>
      <c r="K47" s="174">
        <v>0</v>
      </c>
      <c r="L47" s="174">
        <v>0</v>
      </c>
      <c r="M47" s="174">
        <v>11</v>
      </c>
      <c r="N47" s="126">
        <f t="shared" si="2"/>
        <v>60</v>
      </c>
      <c r="O47" s="129">
        <f t="shared" si="3"/>
        <v>5</v>
      </c>
      <c r="P47" s="112"/>
    </row>
    <row r="48" spans="1:16" x14ac:dyDescent="0.25">
      <c r="A48" s="38">
        <v>1993</v>
      </c>
      <c r="B48" s="174">
        <v>24</v>
      </c>
      <c r="C48" s="174">
        <v>14</v>
      </c>
      <c r="D48" s="174">
        <v>10</v>
      </c>
      <c r="E48" s="174">
        <v>1</v>
      </c>
      <c r="F48" s="174">
        <v>0</v>
      </c>
      <c r="G48" s="174">
        <v>0</v>
      </c>
      <c r="H48" s="174">
        <v>0</v>
      </c>
      <c r="I48" s="174">
        <v>0</v>
      </c>
      <c r="J48" s="174">
        <v>0</v>
      </c>
      <c r="K48" s="174">
        <v>2</v>
      </c>
      <c r="L48" s="174">
        <v>9</v>
      </c>
      <c r="M48" s="174">
        <v>14</v>
      </c>
      <c r="N48" s="126">
        <f t="shared" si="2"/>
        <v>74</v>
      </c>
      <c r="O48" s="129">
        <f t="shared" si="3"/>
        <v>6.166666666666667</v>
      </c>
      <c r="P48" s="112"/>
    </row>
    <row r="49" spans="1:16" x14ac:dyDescent="0.25">
      <c r="A49" s="38">
        <v>1994</v>
      </c>
      <c r="B49" s="174">
        <v>21</v>
      </c>
      <c r="C49" s="174">
        <v>10</v>
      </c>
      <c r="D49" s="174">
        <v>0</v>
      </c>
      <c r="E49" s="174">
        <v>5</v>
      </c>
      <c r="F49" s="174">
        <v>0</v>
      </c>
      <c r="G49" s="174">
        <v>0</v>
      </c>
      <c r="H49" s="174">
        <v>0</v>
      </c>
      <c r="I49" s="174">
        <v>0</v>
      </c>
      <c r="J49" s="174">
        <v>0</v>
      </c>
      <c r="K49" s="174">
        <v>0</v>
      </c>
      <c r="L49" s="174">
        <v>0</v>
      </c>
      <c r="M49" s="174">
        <v>10</v>
      </c>
      <c r="N49" s="126">
        <f t="shared" si="2"/>
        <v>46</v>
      </c>
      <c r="O49" s="129">
        <f t="shared" si="3"/>
        <v>3.8333333333333335</v>
      </c>
      <c r="P49" s="112"/>
    </row>
    <row r="50" spans="1:16" x14ac:dyDescent="0.25">
      <c r="A50" s="38">
        <v>1995</v>
      </c>
      <c r="B50" s="174">
        <v>21</v>
      </c>
      <c r="C50" s="174">
        <v>8</v>
      </c>
      <c r="D50" s="174">
        <v>13</v>
      </c>
      <c r="E50" s="174">
        <v>2</v>
      </c>
      <c r="F50" s="174">
        <v>0</v>
      </c>
      <c r="G50" s="174">
        <v>0</v>
      </c>
      <c r="H50" s="174">
        <v>0</v>
      </c>
      <c r="I50" s="174">
        <v>0</v>
      </c>
      <c r="J50" s="174">
        <v>0</v>
      </c>
      <c r="K50" s="174">
        <v>0</v>
      </c>
      <c r="L50" s="174">
        <v>2</v>
      </c>
      <c r="M50" s="174">
        <v>2</v>
      </c>
      <c r="N50" s="126">
        <f t="shared" si="2"/>
        <v>48</v>
      </c>
      <c r="O50" s="129">
        <f t="shared" si="3"/>
        <v>4</v>
      </c>
      <c r="P50" s="112"/>
    </row>
    <row r="51" spans="1:16" x14ac:dyDescent="0.25">
      <c r="A51" s="38">
        <v>1996</v>
      </c>
      <c r="B51" s="174">
        <v>5</v>
      </c>
      <c r="C51" s="174">
        <v>14</v>
      </c>
      <c r="D51" s="174">
        <v>9</v>
      </c>
      <c r="E51" s="174">
        <v>3</v>
      </c>
      <c r="F51" s="174">
        <v>0</v>
      </c>
      <c r="G51" s="174">
        <v>0</v>
      </c>
      <c r="H51" s="174">
        <v>0</v>
      </c>
      <c r="I51" s="174">
        <v>0</v>
      </c>
      <c r="J51" s="174">
        <v>0</v>
      </c>
      <c r="K51" s="174">
        <v>0</v>
      </c>
      <c r="L51" s="174">
        <v>3</v>
      </c>
      <c r="M51" s="174">
        <v>5</v>
      </c>
      <c r="N51" s="190">
        <f t="shared" si="2"/>
        <v>39</v>
      </c>
      <c r="O51" s="320">
        <f t="shared" si="3"/>
        <v>3.25</v>
      </c>
      <c r="P51" s="112"/>
    </row>
    <row r="52" spans="1:16" x14ac:dyDescent="0.25">
      <c r="A52" s="38">
        <v>1997</v>
      </c>
      <c r="B52" s="174">
        <v>9</v>
      </c>
      <c r="C52" s="174">
        <v>6</v>
      </c>
      <c r="D52" s="174">
        <v>0</v>
      </c>
      <c r="E52" s="174">
        <v>1</v>
      </c>
      <c r="F52" s="174">
        <v>0</v>
      </c>
      <c r="G52" s="174">
        <v>0</v>
      </c>
      <c r="H52" s="174">
        <v>0</v>
      </c>
      <c r="I52" s="174">
        <v>0</v>
      </c>
      <c r="J52" s="174">
        <v>0</v>
      </c>
      <c r="K52" s="174">
        <v>1</v>
      </c>
      <c r="L52" s="174">
        <v>2</v>
      </c>
      <c r="M52" s="174">
        <v>13</v>
      </c>
      <c r="N52" s="174">
        <f t="shared" si="2"/>
        <v>32</v>
      </c>
      <c r="O52" s="137">
        <f t="shared" si="3"/>
        <v>2.6666666666666665</v>
      </c>
      <c r="P52" s="112"/>
    </row>
    <row r="53" spans="1:16" x14ac:dyDescent="0.25">
      <c r="A53" s="38">
        <v>1998</v>
      </c>
      <c r="B53" s="174">
        <v>10</v>
      </c>
      <c r="C53" s="174">
        <v>7</v>
      </c>
      <c r="D53" s="174">
        <v>6</v>
      </c>
      <c r="E53" s="174">
        <v>6</v>
      </c>
      <c r="F53" s="174">
        <v>0</v>
      </c>
      <c r="G53" s="174">
        <v>0</v>
      </c>
      <c r="H53" s="174">
        <v>0</v>
      </c>
      <c r="I53" s="174">
        <v>0</v>
      </c>
      <c r="J53" s="174">
        <v>0</v>
      </c>
      <c r="K53" s="174">
        <v>0</v>
      </c>
      <c r="L53" s="174">
        <v>13</v>
      </c>
      <c r="M53" s="174">
        <v>17</v>
      </c>
      <c r="N53" s="126">
        <f t="shared" si="2"/>
        <v>59</v>
      </c>
      <c r="O53" s="129">
        <f t="shared" si="3"/>
        <v>4.916666666666667</v>
      </c>
      <c r="P53" s="112"/>
    </row>
    <row r="54" spans="1:16" x14ac:dyDescent="0.25">
      <c r="A54" s="38">
        <v>1999</v>
      </c>
      <c r="B54" s="174">
        <v>13</v>
      </c>
      <c r="C54" s="174">
        <v>20</v>
      </c>
      <c r="D54" s="174">
        <v>10</v>
      </c>
      <c r="E54" s="174">
        <v>1</v>
      </c>
      <c r="F54" s="174">
        <v>0</v>
      </c>
      <c r="G54" s="174">
        <v>0</v>
      </c>
      <c r="H54" s="174">
        <v>0</v>
      </c>
      <c r="I54" s="174">
        <v>0</v>
      </c>
      <c r="J54" s="174">
        <v>0</v>
      </c>
      <c r="K54" s="174">
        <v>0</v>
      </c>
      <c r="L54" s="174">
        <v>13</v>
      </c>
      <c r="M54" s="174">
        <v>23</v>
      </c>
      <c r="N54" s="126">
        <f t="shared" si="2"/>
        <v>80</v>
      </c>
      <c r="O54" s="129">
        <f t="shared" si="3"/>
        <v>6.666666666666667</v>
      </c>
      <c r="P54" s="112"/>
    </row>
    <row r="55" spans="1:16" x14ac:dyDescent="0.25">
      <c r="A55" s="38">
        <v>2000</v>
      </c>
      <c r="B55" s="174">
        <v>27</v>
      </c>
      <c r="C55" s="174">
        <v>10</v>
      </c>
      <c r="D55" s="174">
        <v>7</v>
      </c>
      <c r="E55" s="174">
        <v>3</v>
      </c>
      <c r="F55" s="174">
        <v>0</v>
      </c>
      <c r="G55" s="174">
        <v>0</v>
      </c>
      <c r="H55" s="174">
        <v>0</v>
      </c>
      <c r="I55" s="174">
        <v>0</v>
      </c>
      <c r="J55" s="174">
        <v>0</v>
      </c>
      <c r="K55" s="174">
        <v>0</v>
      </c>
      <c r="L55" s="174">
        <v>7</v>
      </c>
      <c r="M55" s="174">
        <v>4</v>
      </c>
      <c r="N55" s="126">
        <f t="shared" si="2"/>
        <v>58</v>
      </c>
      <c r="O55" s="129">
        <f t="shared" si="3"/>
        <v>4.833333333333333</v>
      </c>
      <c r="P55" s="112"/>
    </row>
    <row r="56" spans="1:16" x14ac:dyDescent="0.25">
      <c r="A56" s="38">
        <v>2001</v>
      </c>
      <c r="B56" s="174">
        <v>9</v>
      </c>
      <c r="C56" s="174">
        <v>16</v>
      </c>
      <c r="D56" s="174">
        <v>3</v>
      </c>
      <c r="E56" s="174">
        <v>2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8</v>
      </c>
      <c r="M56" s="174">
        <v>22</v>
      </c>
      <c r="N56" s="126">
        <f t="shared" ref="N56:N78" si="4">SUM(B56:M56)</f>
        <v>60</v>
      </c>
      <c r="O56" s="129">
        <f t="shared" ref="O56:O78" si="5">AVERAGE(B56:M56)</f>
        <v>5</v>
      </c>
      <c r="P56" s="112"/>
    </row>
    <row r="57" spans="1:16" x14ac:dyDescent="0.25">
      <c r="A57" s="38">
        <v>2002</v>
      </c>
      <c r="B57" s="174">
        <v>17</v>
      </c>
      <c r="C57" s="174">
        <v>9</v>
      </c>
      <c r="D57" s="174">
        <v>1</v>
      </c>
      <c r="E57" s="174">
        <v>0</v>
      </c>
      <c r="F57" s="174">
        <v>0</v>
      </c>
      <c r="G57" s="174">
        <v>0</v>
      </c>
      <c r="H57" s="174">
        <v>0</v>
      </c>
      <c r="I57" s="174">
        <v>0</v>
      </c>
      <c r="J57" s="174">
        <v>0</v>
      </c>
      <c r="K57" s="174">
        <v>0</v>
      </c>
      <c r="L57" s="174">
        <v>1</v>
      </c>
      <c r="M57" s="174">
        <v>8</v>
      </c>
      <c r="N57" s="126">
        <f t="shared" si="4"/>
        <v>36</v>
      </c>
      <c r="O57" s="129">
        <f t="shared" si="5"/>
        <v>3</v>
      </c>
      <c r="P57" s="112"/>
    </row>
    <row r="58" spans="1:16" x14ac:dyDescent="0.25">
      <c r="A58" s="38">
        <v>2003</v>
      </c>
      <c r="B58" s="174">
        <v>20</v>
      </c>
      <c r="C58" s="174">
        <v>15</v>
      </c>
      <c r="D58" s="174">
        <v>8</v>
      </c>
      <c r="E58" s="174">
        <v>2</v>
      </c>
      <c r="F58" s="174">
        <v>0</v>
      </c>
      <c r="G58" s="174">
        <v>0</v>
      </c>
      <c r="H58" s="174">
        <v>0</v>
      </c>
      <c r="I58" s="174">
        <v>0</v>
      </c>
      <c r="J58" s="174">
        <v>0</v>
      </c>
      <c r="K58" s="174">
        <v>1</v>
      </c>
      <c r="L58" s="174">
        <v>1</v>
      </c>
      <c r="M58" s="174">
        <v>10</v>
      </c>
      <c r="N58" s="126">
        <f t="shared" si="4"/>
        <v>57</v>
      </c>
      <c r="O58" s="129">
        <f t="shared" si="5"/>
        <v>4.75</v>
      </c>
      <c r="P58" s="112"/>
    </row>
    <row r="59" spans="1:16" x14ac:dyDescent="0.25">
      <c r="A59" s="38">
        <v>2004</v>
      </c>
      <c r="B59" s="174">
        <v>19</v>
      </c>
      <c r="C59" s="174">
        <v>14</v>
      </c>
      <c r="D59" s="174">
        <v>11</v>
      </c>
      <c r="E59" s="174">
        <v>2</v>
      </c>
      <c r="F59" s="174">
        <v>0</v>
      </c>
      <c r="G59" s="174">
        <v>0</v>
      </c>
      <c r="H59" s="174">
        <v>0</v>
      </c>
      <c r="I59" s="174">
        <v>0</v>
      </c>
      <c r="J59" s="174">
        <v>0</v>
      </c>
      <c r="K59" s="174">
        <v>0</v>
      </c>
      <c r="L59" s="174">
        <v>10</v>
      </c>
      <c r="M59" s="174">
        <v>12</v>
      </c>
      <c r="N59" s="126">
        <f t="shared" si="4"/>
        <v>68</v>
      </c>
      <c r="O59" s="129">
        <f t="shared" si="5"/>
        <v>5.666666666666667</v>
      </c>
      <c r="P59" s="112"/>
    </row>
    <row r="60" spans="1:16" x14ac:dyDescent="0.25">
      <c r="A60" s="38">
        <v>2005</v>
      </c>
      <c r="B60" s="174">
        <v>27</v>
      </c>
      <c r="C60" s="174">
        <v>23</v>
      </c>
      <c r="D60" s="174">
        <v>11</v>
      </c>
      <c r="E60" s="174">
        <v>3</v>
      </c>
      <c r="F60" s="174">
        <v>0</v>
      </c>
      <c r="G60" s="174">
        <v>0</v>
      </c>
      <c r="H60" s="174">
        <v>0</v>
      </c>
      <c r="I60" s="174">
        <v>0</v>
      </c>
      <c r="J60" s="174">
        <v>0</v>
      </c>
      <c r="K60" s="174">
        <v>0</v>
      </c>
      <c r="L60" s="174">
        <v>5</v>
      </c>
      <c r="M60" s="174">
        <v>25</v>
      </c>
      <c r="N60" s="126">
        <f t="shared" si="4"/>
        <v>94</v>
      </c>
      <c r="O60" s="129">
        <f t="shared" si="5"/>
        <v>7.833333333333333</v>
      </c>
      <c r="P60" s="112"/>
    </row>
    <row r="61" spans="1:16" x14ac:dyDescent="0.25">
      <c r="A61" s="38">
        <v>2006</v>
      </c>
      <c r="B61" s="174">
        <v>16</v>
      </c>
      <c r="C61" s="174">
        <v>15</v>
      </c>
      <c r="D61" s="174">
        <v>6</v>
      </c>
      <c r="E61" s="174">
        <v>1</v>
      </c>
      <c r="F61" s="174">
        <v>0</v>
      </c>
      <c r="G61" s="174">
        <v>0</v>
      </c>
      <c r="H61" s="174">
        <v>0</v>
      </c>
      <c r="I61" s="174">
        <v>0</v>
      </c>
      <c r="J61" s="174">
        <v>0</v>
      </c>
      <c r="K61" s="174">
        <v>0</v>
      </c>
      <c r="L61" s="174">
        <v>0</v>
      </c>
      <c r="M61" s="174">
        <v>18</v>
      </c>
      <c r="N61" s="126">
        <f t="shared" si="4"/>
        <v>56</v>
      </c>
      <c r="O61" s="129">
        <f t="shared" si="5"/>
        <v>4.666666666666667</v>
      </c>
      <c r="P61" s="112"/>
    </row>
    <row r="62" spans="1:16" x14ac:dyDescent="0.25">
      <c r="A62" s="38">
        <v>2007</v>
      </c>
      <c r="B62" s="174">
        <v>21</v>
      </c>
      <c r="C62" s="174">
        <v>10</v>
      </c>
      <c r="D62" s="174">
        <v>8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1</v>
      </c>
      <c r="K62" s="174">
        <v>1</v>
      </c>
      <c r="L62" s="174">
        <v>20</v>
      </c>
      <c r="M62" s="174">
        <v>21</v>
      </c>
      <c r="N62" s="126">
        <f t="shared" si="4"/>
        <v>82</v>
      </c>
      <c r="O62" s="129">
        <f t="shared" si="5"/>
        <v>6.833333333333333</v>
      </c>
      <c r="P62" s="112"/>
    </row>
    <row r="63" spans="1:16" x14ac:dyDescent="0.25">
      <c r="A63" s="38">
        <v>2008</v>
      </c>
      <c r="B63" s="174">
        <v>13</v>
      </c>
      <c r="C63" s="174">
        <v>13</v>
      </c>
      <c r="D63" s="174">
        <v>11</v>
      </c>
      <c r="E63" s="174">
        <v>0</v>
      </c>
      <c r="F63" s="190">
        <v>0</v>
      </c>
      <c r="G63" s="174">
        <v>0</v>
      </c>
      <c r="H63" s="174">
        <v>0</v>
      </c>
      <c r="I63" s="174">
        <v>0</v>
      </c>
      <c r="J63" s="174">
        <v>0</v>
      </c>
      <c r="K63" s="174">
        <v>0</v>
      </c>
      <c r="L63" s="174">
        <v>9</v>
      </c>
      <c r="M63" s="174">
        <v>18</v>
      </c>
      <c r="N63" s="136">
        <f t="shared" si="4"/>
        <v>64</v>
      </c>
      <c r="O63" s="137">
        <f t="shared" si="5"/>
        <v>5.333333333333333</v>
      </c>
      <c r="P63" s="112"/>
    </row>
    <row r="64" spans="1:16" x14ac:dyDescent="0.25">
      <c r="A64" s="38">
        <v>2009</v>
      </c>
      <c r="B64" s="174">
        <v>17</v>
      </c>
      <c r="C64" s="174">
        <v>13</v>
      </c>
      <c r="D64" s="174">
        <v>7</v>
      </c>
      <c r="E64" s="174">
        <v>0</v>
      </c>
      <c r="F64" s="174">
        <v>0</v>
      </c>
      <c r="G64" s="174">
        <v>0</v>
      </c>
      <c r="H64" s="174">
        <v>0</v>
      </c>
      <c r="I64" s="174">
        <v>0</v>
      </c>
      <c r="J64" s="174">
        <v>0</v>
      </c>
      <c r="K64" s="174">
        <v>0</v>
      </c>
      <c r="L64" s="174">
        <v>4</v>
      </c>
      <c r="M64" s="174">
        <v>13</v>
      </c>
      <c r="N64" s="126">
        <f t="shared" si="4"/>
        <v>54</v>
      </c>
      <c r="O64" s="129">
        <f t="shared" si="5"/>
        <v>4.5</v>
      </c>
      <c r="P64" s="112"/>
    </row>
    <row r="65" spans="1:16" x14ac:dyDescent="0.25">
      <c r="A65" s="38">
        <v>2010</v>
      </c>
      <c r="B65" s="174">
        <v>15</v>
      </c>
      <c r="C65" s="174">
        <v>14</v>
      </c>
      <c r="D65" s="174">
        <v>13</v>
      </c>
      <c r="E65" s="174">
        <v>1</v>
      </c>
      <c r="F65" s="174">
        <v>0</v>
      </c>
      <c r="G65" s="174">
        <v>0</v>
      </c>
      <c r="H65" s="174">
        <v>0</v>
      </c>
      <c r="I65" s="174">
        <v>0</v>
      </c>
      <c r="J65" s="174">
        <v>0</v>
      </c>
      <c r="K65" s="174">
        <v>1</v>
      </c>
      <c r="L65" s="174">
        <v>12</v>
      </c>
      <c r="M65" s="174">
        <v>19</v>
      </c>
      <c r="N65" s="126">
        <f t="shared" si="4"/>
        <v>75</v>
      </c>
      <c r="O65" s="129">
        <f t="shared" si="5"/>
        <v>6.25</v>
      </c>
      <c r="P65" s="112"/>
    </row>
    <row r="66" spans="1:16" x14ac:dyDescent="0.25">
      <c r="A66" s="38">
        <v>2011</v>
      </c>
      <c r="B66" s="174">
        <v>16</v>
      </c>
      <c r="C66" s="174">
        <v>14</v>
      </c>
      <c r="D66" s="174">
        <v>6</v>
      </c>
      <c r="E66" s="174">
        <v>0</v>
      </c>
      <c r="F66" s="174">
        <v>0</v>
      </c>
      <c r="G66" s="174">
        <v>0</v>
      </c>
      <c r="H66" s="174">
        <v>0</v>
      </c>
      <c r="I66" s="174">
        <v>0</v>
      </c>
      <c r="J66" s="174">
        <v>0</v>
      </c>
      <c r="K66" s="174">
        <v>0</v>
      </c>
      <c r="L66" s="174">
        <v>0</v>
      </c>
      <c r="M66" s="174">
        <v>10</v>
      </c>
      <c r="N66" s="126">
        <f t="shared" si="4"/>
        <v>46</v>
      </c>
      <c r="O66" s="129">
        <f t="shared" si="5"/>
        <v>3.8333333333333335</v>
      </c>
      <c r="P66" s="112"/>
    </row>
    <row r="67" spans="1:16" x14ac:dyDescent="0.25">
      <c r="A67" s="38">
        <v>2012</v>
      </c>
      <c r="B67" s="174">
        <v>25</v>
      </c>
      <c r="C67" s="174">
        <v>24</v>
      </c>
      <c r="D67" s="174">
        <v>12</v>
      </c>
      <c r="E67" s="174">
        <v>2</v>
      </c>
      <c r="F67" s="174">
        <v>0</v>
      </c>
      <c r="G67" s="174">
        <v>0</v>
      </c>
      <c r="H67" s="174">
        <v>0</v>
      </c>
      <c r="I67" s="174">
        <v>0</v>
      </c>
      <c r="J67" s="174">
        <v>0</v>
      </c>
      <c r="K67" s="174">
        <v>2</v>
      </c>
      <c r="L67" s="174">
        <v>6</v>
      </c>
      <c r="M67" s="174">
        <v>16</v>
      </c>
      <c r="N67" s="126">
        <f t="shared" si="4"/>
        <v>87</v>
      </c>
      <c r="O67" s="129">
        <f t="shared" si="5"/>
        <v>7.25</v>
      </c>
      <c r="P67" s="112"/>
    </row>
    <row r="68" spans="1:16" x14ac:dyDescent="0.25">
      <c r="A68" s="38">
        <v>2013</v>
      </c>
      <c r="B68" s="174">
        <v>22</v>
      </c>
      <c r="C68" s="174">
        <v>15</v>
      </c>
      <c r="D68" s="174">
        <v>7</v>
      </c>
      <c r="E68" s="174">
        <v>1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10</v>
      </c>
      <c r="M68" s="174">
        <v>21</v>
      </c>
      <c r="N68" s="126">
        <f t="shared" si="4"/>
        <v>76</v>
      </c>
      <c r="O68" s="129">
        <f t="shared" si="5"/>
        <v>6.333333333333333</v>
      </c>
      <c r="P68" s="112"/>
    </row>
    <row r="69" spans="1:16" x14ac:dyDescent="0.25">
      <c r="A69" s="38">
        <v>2014</v>
      </c>
      <c r="B69" s="174">
        <v>8</v>
      </c>
      <c r="C69" s="174">
        <v>12</v>
      </c>
      <c r="D69" s="174">
        <v>11</v>
      </c>
      <c r="E69" s="174">
        <v>0</v>
      </c>
      <c r="F69" s="174">
        <v>0</v>
      </c>
      <c r="G69" s="174">
        <v>0</v>
      </c>
      <c r="H69" s="174">
        <v>0</v>
      </c>
      <c r="I69" s="174">
        <v>0</v>
      </c>
      <c r="J69" s="174">
        <v>0</v>
      </c>
      <c r="K69" s="174">
        <v>0</v>
      </c>
      <c r="L69" s="174">
        <v>0</v>
      </c>
      <c r="M69" s="174">
        <v>15</v>
      </c>
      <c r="N69" s="126">
        <f t="shared" si="4"/>
        <v>46</v>
      </c>
      <c r="O69" s="129">
        <f t="shared" si="5"/>
        <v>3.8333333333333335</v>
      </c>
      <c r="P69" s="112"/>
    </row>
    <row r="70" spans="1:16" x14ac:dyDescent="0.25">
      <c r="A70" s="38">
        <v>2015</v>
      </c>
      <c r="B70" s="174">
        <v>22</v>
      </c>
      <c r="C70" s="174">
        <v>20</v>
      </c>
      <c r="D70" s="174">
        <v>6</v>
      </c>
      <c r="E70" s="174">
        <v>2</v>
      </c>
      <c r="F70" s="174">
        <v>0</v>
      </c>
      <c r="G70" s="174">
        <v>0</v>
      </c>
      <c r="H70" s="174">
        <v>0</v>
      </c>
      <c r="I70" s="174">
        <v>0</v>
      </c>
      <c r="J70" s="174">
        <v>0</v>
      </c>
      <c r="K70" s="174">
        <v>0</v>
      </c>
      <c r="L70" s="174">
        <v>7</v>
      </c>
      <c r="M70" s="174">
        <v>14</v>
      </c>
      <c r="N70" s="126">
        <f t="shared" si="4"/>
        <v>71</v>
      </c>
      <c r="O70" s="129">
        <f t="shared" si="5"/>
        <v>5.916666666666667</v>
      </c>
      <c r="P70" s="112"/>
    </row>
    <row r="71" spans="1:16" x14ac:dyDescent="0.25">
      <c r="A71" s="38">
        <v>2016</v>
      </c>
      <c r="B71" s="174">
        <v>13</v>
      </c>
      <c r="C71" s="174">
        <v>12</v>
      </c>
      <c r="D71" s="174">
        <v>11</v>
      </c>
      <c r="E71" s="174">
        <v>0</v>
      </c>
      <c r="F71" s="174">
        <v>0</v>
      </c>
      <c r="G71" s="174">
        <v>0</v>
      </c>
      <c r="H71" s="174">
        <v>0</v>
      </c>
      <c r="I71" s="174">
        <v>0</v>
      </c>
      <c r="J71" s="174">
        <v>0</v>
      </c>
      <c r="K71" s="174">
        <v>0</v>
      </c>
      <c r="L71" s="174">
        <v>0</v>
      </c>
      <c r="M71" s="174">
        <v>6</v>
      </c>
      <c r="N71" s="126">
        <f t="shared" si="4"/>
        <v>42</v>
      </c>
      <c r="O71" s="129">
        <f t="shared" si="5"/>
        <v>3.5</v>
      </c>
      <c r="P71" s="112"/>
    </row>
    <row r="72" spans="1:16" x14ac:dyDescent="0.25">
      <c r="A72" s="38">
        <v>2017</v>
      </c>
      <c r="B72" s="174">
        <v>20</v>
      </c>
      <c r="C72" s="174">
        <v>5</v>
      </c>
      <c r="D72" s="174">
        <v>8</v>
      </c>
      <c r="E72" s="174">
        <v>6</v>
      </c>
      <c r="F72" s="174">
        <v>0</v>
      </c>
      <c r="G72" s="174">
        <v>0</v>
      </c>
      <c r="H72" s="174">
        <v>0</v>
      </c>
      <c r="I72" s="174">
        <v>0</v>
      </c>
      <c r="J72" s="174">
        <v>0</v>
      </c>
      <c r="K72" s="174">
        <v>0</v>
      </c>
      <c r="L72" s="174">
        <v>21</v>
      </c>
      <c r="M72" s="174">
        <v>30</v>
      </c>
      <c r="N72" s="126">
        <f t="shared" si="4"/>
        <v>90</v>
      </c>
      <c r="O72" s="129">
        <f t="shared" si="5"/>
        <v>7.5</v>
      </c>
      <c r="P72" s="112"/>
    </row>
    <row r="73" spans="1:16" x14ac:dyDescent="0.25">
      <c r="A73" s="38">
        <v>2018</v>
      </c>
      <c r="B73" s="174">
        <v>10</v>
      </c>
      <c r="C73" s="174">
        <v>18</v>
      </c>
      <c r="D73" s="174">
        <v>9</v>
      </c>
      <c r="E73" s="174">
        <v>1</v>
      </c>
      <c r="F73" s="174">
        <v>1</v>
      </c>
      <c r="G73" s="174">
        <v>0</v>
      </c>
      <c r="H73" s="174">
        <v>0</v>
      </c>
      <c r="I73" s="174">
        <v>0</v>
      </c>
      <c r="J73" s="174">
        <v>0</v>
      </c>
      <c r="K73" s="174">
        <v>1</v>
      </c>
      <c r="L73" s="174">
        <v>2</v>
      </c>
      <c r="M73" s="174">
        <v>5</v>
      </c>
      <c r="N73" s="126">
        <f t="shared" si="4"/>
        <v>47</v>
      </c>
      <c r="O73" s="129">
        <f t="shared" si="5"/>
        <v>3.9166666666666665</v>
      </c>
      <c r="P73" s="112"/>
    </row>
    <row r="74" spans="1:16" x14ac:dyDescent="0.25">
      <c r="A74" s="38">
        <v>2019</v>
      </c>
      <c r="B74" s="174">
        <v>10</v>
      </c>
      <c r="C74" s="174">
        <v>15</v>
      </c>
      <c r="D74" s="174">
        <v>13</v>
      </c>
      <c r="E74" s="174">
        <v>3</v>
      </c>
      <c r="F74" s="174">
        <v>1</v>
      </c>
      <c r="G74" s="174">
        <v>0</v>
      </c>
      <c r="H74" s="174">
        <v>0</v>
      </c>
      <c r="I74" s="174">
        <v>0</v>
      </c>
      <c r="J74" s="174">
        <v>0</v>
      </c>
      <c r="K74" s="174">
        <v>0</v>
      </c>
      <c r="L74" s="174">
        <v>11</v>
      </c>
      <c r="M74" s="174">
        <v>1</v>
      </c>
      <c r="N74" s="126">
        <f t="shared" si="4"/>
        <v>54</v>
      </c>
      <c r="O74" s="129">
        <f t="shared" si="5"/>
        <v>4.5</v>
      </c>
      <c r="P74" s="112"/>
    </row>
    <row r="75" spans="1:16" x14ac:dyDescent="0.25">
      <c r="A75" s="38">
        <v>2020</v>
      </c>
      <c r="B75" s="174">
        <v>16</v>
      </c>
      <c r="C75" s="174">
        <v>3</v>
      </c>
      <c r="D75" s="174">
        <v>6</v>
      </c>
      <c r="E75" s="174">
        <v>2</v>
      </c>
      <c r="F75" s="174">
        <v>0</v>
      </c>
      <c r="G75" s="174">
        <v>0</v>
      </c>
      <c r="H75" s="174">
        <v>0</v>
      </c>
      <c r="I75" s="174">
        <v>0</v>
      </c>
      <c r="J75" s="174">
        <v>0</v>
      </c>
      <c r="K75" s="174">
        <v>1</v>
      </c>
      <c r="L75" s="174">
        <v>3</v>
      </c>
      <c r="M75" s="174">
        <v>16</v>
      </c>
      <c r="N75" s="126">
        <f t="shared" si="4"/>
        <v>47</v>
      </c>
      <c r="O75" s="129">
        <f t="shared" si="5"/>
        <v>3.9166666666666665</v>
      </c>
      <c r="P75" s="112"/>
    </row>
    <row r="76" spans="1:16" x14ac:dyDescent="0.25">
      <c r="A76" s="38">
        <v>2021</v>
      </c>
      <c r="B76" s="174">
        <v>23</v>
      </c>
      <c r="C76" s="174">
        <v>2</v>
      </c>
      <c r="D76" s="174">
        <v>7</v>
      </c>
      <c r="E76" s="174">
        <v>2</v>
      </c>
      <c r="F76" s="174">
        <v>0</v>
      </c>
      <c r="G76" s="174">
        <v>0</v>
      </c>
      <c r="H76" s="174">
        <v>0</v>
      </c>
      <c r="I76" s="174">
        <v>0</v>
      </c>
      <c r="J76" s="174">
        <v>0</v>
      </c>
      <c r="K76" s="174">
        <v>0</v>
      </c>
      <c r="L76" s="174">
        <v>7</v>
      </c>
      <c r="M76" s="174">
        <v>18</v>
      </c>
      <c r="N76" s="126">
        <f t="shared" si="4"/>
        <v>59</v>
      </c>
      <c r="O76" s="129">
        <f t="shared" si="5"/>
        <v>4.916666666666667</v>
      </c>
      <c r="P76" s="112"/>
    </row>
    <row r="77" spans="1:16" x14ac:dyDescent="0.25">
      <c r="A77" s="38">
        <v>2022</v>
      </c>
      <c r="B77" s="174">
        <v>26</v>
      </c>
      <c r="C77" s="174">
        <v>12</v>
      </c>
      <c r="D77" s="174">
        <v>2</v>
      </c>
      <c r="E77" s="174">
        <v>4</v>
      </c>
      <c r="F77" s="174">
        <v>0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3</v>
      </c>
      <c r="M77" s="174">
        <v>6</v>
      </c>
      <c r="N77" s="126">
        <f t="shared" si="4"/>
        <v>53</v>
      </c>
      <c r="O77" s="129">
        <f t="shared" si="5"/>
        <v>4.416666666666667</v>
      </c>
      <c r="P77" s="112"/>
    </row>
    <row r="78" spans="1:16" x14ac:dyDescent="0.25">
      <c r="A78" s="38">
        <v>2023</v>
      </c>
      <c r="B78" s="174">
        <v>24</v>
      </c>
      <c r="C78" s="174">
        <v>18</v>
      </c>
      <c r="D78" s="174">
        <v>8</v>
      </c>
      <c r="E78" s="174"/>
      <c r="F78" s="174"/>
      <c r="G78" s="174"/>
      <c r="H78" s="174"/>
      <c r="I78" s="174"/>
      <c r="J78" s="174"/>
      <c r="K78" s="174"/>
      <c r="L78" s="174"/>
      <c r="M78" s="174"/>
      <c r="N78" s="126">
        <f t="shared" si="4"/>
        <v>50</v>
      </c>
      <c r="O78" s="129">
        <f t="shared" si="5"/>
        <v>16.666666666666668</v>
      </c>
      <c r="P78" s="112"/>
    </row>
    <row r="79" spans="1:16" x14ac:dyDescent="0.25">
      <c r="A79" s="138" t="s">
        <v>19</v>
      </c>
      <c r="B79" s="466">
        <f t="shared" ref="B79:N79" si="6">MAX(B6:B78)</f>
        <v>31</v>
      </c>
      <c r="C79" s="139">
        <f t="shared" si="6"/>
        <v>27</v>
      </c>
      <c r="D79" s="139">
        <f t="shared" si="6"/>
        <v>23</v>
      </c>
      <c r="E79" s="139">
        <f t="shared" si="6"/>
        <v>11</v>
      </c>
      <c r="F79" s="321">
        <f t="shared" si="6"/>
        <v>3</v>
      </c>
      <c r="G79" s="139">
        <f t="shared" si="6"/>
        <v>0</v>
      </c>
      <c r="H79" s="139">
        <f t="shared" si="6"/>
        <v>0</v>
      </c>
      <c r="I79" s="139">
        <f t="shared" si="6"/>
        <v>0</v>
      </c>
      <c r="J79" s="139">
        <f t="shared" si="6"/>
        <v>2</v>
      </c>
      <c r="K79" s="139">
        <f t="shared" si="6"/>
        <v>15</v>
      </c>
      <c r="L79" s="139">
        <f t="shared" si="6"/>
        <v>21</v>
      </c>
      <c r="M79" s="139">
        <f t="shared" si="6"/>
        <v>30</v>
      </c>
      <c r="N79" s="139">
        <f t="shared" si="6"/>
        <v>124</v>
      </c>
      <c r="O79" s="141">
        <f>MAX(O6:O77)</f>
        <v>10.333333333333334</v>
      </c>
    </row>
    <row r="80" spans="1:16" x14ac:dyDescent="0.25">
      <c r="A80" s="138" t="s">
        <v>20</v>
      </c>
      <c r="B80" s="139">
        <f t="shared" ref="B80:N80" si="7">MIN(B6:B78)</f>
        <v>0</v>
      </c>
      <c r="C80" s="139">
        <f t="shared" si="7"/>
        <v>2</v>
      </c>
      <c r="D80" s="139">
        <f t="shared" si="7"/>
        <v>0</v>
      </c>
      <c r="E80" s="139">
        <f t="shared" si="7"/>
        <v>0</v>
      </c>
      <c r="F80" s="139">
        <f t="shared" si="7"/>
        <v>0</v>
      </c>
      <c r="G80" s="139">
        <f t="shared" si="7"/>
        <v>0</v>
      </c>
      <c r="H80" s="139">
        <f t="shared" si="7"/>
        <v>0</v>
      </c>
      <c r="I80" s="139">
        <f t="shared" si="7"/>
        <v>0</v>
      </c>
      <c r="J80" s="139">
        <f t="shared" si="7"/>
        <v>0</v>
      </c>
      <c r="K80" s="139">
        <f t="shared" si="7"/>
        <v>0</v>
      </c>
      <c r="L80" s="139">
        <f t="shared" si="7"/>
        <v>0</v>
      </c>
      <c r="M80" s="139">
        <f t="shared" si="7"/>
        <v>0</v>
      </c>
      <c r="N80" s="139">
        <f t="shared" si="7"/>
        <v>11</v>
      </c>
      <c r="O80" s="141">
        <f>MIN(O6:O77)</f>
        <v>0.91666666666666663</v>
      </c>
    </row>
    <row r="81" spans="1:15" x14ac:dyDescent="0.25">
      <c r="A81" s="142" t="s">
        <v>16</v>
      </c>
      <c r="B81" s="467">
        <f t="shared" ref="B81:O81" si="8">AVERAGE(B6:B77)</f>
        <v>18.083333333333332</v>
      </c>
      <c r="C81" s="143">
        <f t="shared" si="8"/>
        <v>14.450704225352112</v>
      </c>
      <c r="D81" s="143">
        <f t="shared" si="8"/>
        <v>8.647887323943662</v>
      </c>
      <c r="E81" s="144">
        <f t="shared" si="8"/>
        <v>2.915492957746479</v>
      </c>
      <c r="F81" s="322">
        <f t="shared" si="8"/>
        <v>0.24285714285714285</v>
      </c>
      <c r="G81" s="143">
        <f t="shared" si="8"/>
        <v>0</v>
      </c>
      <c r="H81" s="143">
        <f t="shared" si="8"/>
        <v>0</v>
      </c>
      <c r="I81" s="143">
        <f t="shared" si="8"/>
        <v>0</v>
      </c>
      <c r="J81" s="143">
        <f t="shared" si="8"/>
        <v>5.7971014492753624E-2</v>
      </c>
      <c r="K81" s="143">
        <f t="shared" si="8"/>
        <v>1.0434782608695652</v>
      </c>
      <c r="L81" s="143">
        <f t="shared" si="8"/>
        <v>7.36231884057971</v>
      </c>
      <c r="M81" s="143">
        <f t="shared" si="8"/>
        <v>14.913043478260869</v>
      </c>
      <c r="N81" s="143">
        <f t="shared" si="8"/>
        <v>68.17647058823529</v>
      </c>
      <c r="O81" s="146">
        <f t="shared" si="8"/>
        <v>5.6300897170462392</v>
      </c>
    </row>
    <row r="84" spans="1:15" x14ac:dyDescent="0.25">
      <c r="E84" s="147"/>
    </row>
    <row r="85" spans="1:15" ht="15.6" x14ac:dyDescent="0.3">
      <c r="A85" s="4"/>
      <c r="B85" s="4"/>
      <c r="C85" s="4"/>
      <c r="D85" s="4"/>
      <c r="E85" s="4"/>
      <c r="F85" s="4"/>
      <c r="L85" s="88"/>
    </row>
    <row r="88" spans="1:15" x14ac:dyDescent="0.25">
      <c r="A88" s="186"/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</row>
    <row r="89" spans="1:15" x14ac:dyDescent="0.25">
      <c r="A89" s="186"/>
      <c r="B89" s="323"/>
      <c r="C89" s="323"/>
      <c r="D89" s="323"/>
      <c r="E89" s="323"/>
      <c r="F89" s="186"/>
      <c r="G89" s="186"/>
      <c r="H89" s="186"/>
      <c r="I89" s="186"/>
      <c r="J89" s="186"/>
      <c r="K89" s="186"/>
      <c r="L89" s="186"/>
      <c r="M89" s="186"/>
      <c r="N89" s="187"/>
      <c r="O89" s="187"/>
    </row>
    <row r="90" spans="1:15" x14ac:dyDescent="0.25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7"/>
      <c r="O90" s="187"/>
    </row>
    <row r="91" spans="1:15" x14ac:dyDescent="0.25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7"/>
      <c r="O91" s="187"/>
    </row>
    <row r="92" spans="1:15" x14ac:dyDescent="0.25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7"/>
      <c r="O92" s="187"/>
    </row>
    <row r="93" spans="1:15" x14ac:dyDescent="0.25">
      <c r="A93" s="186"/>
      <c r="B93" s="186"/>
      <c r="C93" s="186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187"/>
      <c r="O93" s="187"/>
    </row>
    <row r="94" spans="1:15" x14ac:dyDescent="0.25">
      <c r="A94" s="186"/>
      <c r="B94" s="186"/>
      <c r="C94" s="186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187"/>
      <c r="O94" s="187"/>
    </row>
    <row r="95" spans="1:15" x14ac:dyDescent="0.25">
      <c r="A95" s="186"/>
      <c r="B95" s="186"/>
      <c r="C95" s="186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187"/>
      <c r="O95" s="187"/>
    </row>
    <row r="96" spans="1:15" x14ac:dyDescent="0.25">
      <c r="A96" s="186"/>
      <c r="B96" s="186"/>
      <c r="C96" s="186"/>
      <c r="D96" s="186"/>
      <c r="E96" s="186"/>
      <c r="F96" s="186"/>
      <c r="G96" s="186"/>
      <c r="H96" s="186"/>
      <c r="I96" s="186"/>
      <c r="J96" s="186"/>
      <c r="K96" s="186"/>
      <c r="L96" s="186"/>
      <c r="M96" s="186"/>
      <c r="N96" s="187"/>
      <c r="O96" s="187"/>
    </row>
    <row r="97" spans="1:15" x14ac:dyDescent="0.25">
      <c r="A97" s="186"/>
      <c r="B97" s="186"/>
      <c r="C97" s="186"/>
      <c r="D97" s="186"/>
      <c r="E97" s="186"/>
      <c r="F97" s="186"/>
      <c r="G97" s="324"/>
      <c r="H97" s="186"/>
      <c r="I97" s="186"/>
      <c r="J97" s="186"/>
      <c r="K97" s="186"/>
      <c r="L97" s="186"/>
      <c r="M97" s="186"/>
      <c r="N97" s="25"/>
      <c r="O97" s="25"/>
    </row>
    <row r="98" spans="1:15" x14ac:dyDescent="0.25">
      <c r="A98" s="186"/>
      <c r="B98" s="186"/>
      <c r="C98" s="186"/>
      <c r="D98" s="186"/>
      <c r="E98" s="186"/>
      <c r="F98" s="186"/>
      <c r="G98" s="186"/>
      <c r="H98" s="186"/>
      <c r="I98" s="186"/>
      <c r="J98" s="186"/>
      <c r="K98" s="186"/>
      <c r="L98" s="186"/>
      <c r="M98" s="186"/>
      <c r="N98" s="187"/>
      <c r="O98" s="187"/>
    </row>
    <row r="99" spans="1:15" x14ac:dyDescent="0.25">
      <c r="A99" s="186"/>
      <c r="B99" s="186"/>
      <c r="C99" s="186"/>
      <c r="D99" s="186"/>
      <c r="E99" s="186"/>
      <c r="F99" s="186"/>
      <c r="G99" s="186"/>
      <c r="H99" s="186"/>
      <c r="I99" s="186"/>
      <c r="J99" s="186"/>
      <c r="K99" s="186"/>
      <c r="L99" s="186"/>
      <c r="M99" s="186"/>
      <c r="N99" s="187"/>
      <c r="O99" s="187"/>
    </row>
    <row r="100" spans="1:15" x14ac:dyDescent="0.25">
      <c r="A100" s="186"/>
      <c r="B100" s="186"/>
      <c r="C100" s="186"/>
      <c r="D100" s="186"/>
      <c r="E100" s="186"/>
      <c r="F100" s="186"/>
      <c r="G100" s="186"/>
      <c r="H100" s="186"/>
      <c r="I100" s="186"/>
      <c r="J100" s="186"/>
      <c r="K100" s="186"/>
      <c r="L100" s="186"/>
      <c r="M100" s="186"/>
      <c r="N100" s="325"/>
      <c r="O100" s="325"/>
    </row>
    <row r="101" spans="1:15" x14ac:dyDescent="0.25">
      <c r="A101" s="186"/>
      <c r="B101" s="323"/>
      <c r="C101" s="186"/>
      <c r="D101" s="186"/>
      <c r="E101" s="186"/>
      <c r="F101" s="186"/>
      <c r="G101" s="324"/>
      <c r="H101" s="186"/>
      <c r="I101" s="186"/>
      <c r="J101" s="186"/>
      <c r="K101" s="186"/>
      <c r="L101" s="186"/>
      <c r="M101" s="186"/>
      <c r="N101" s="187"/>
      <c r="O101" s="187"/>
    </row>
    <row r="102" spans="1:15" x14ac:dyDescent="0.25">
      <c r="A102" s="186"/>
      <c r="B102" s="323"/>
      <c r="C102" s="186"/>
      <c r="D102" s="186"/>
      <c r="E102" s="186"/>
      <c r="F102" s="186"/>
      <c r="G102" s="323"/>
      <c r="H102" s="186"/>
      <c r="I102" s="186"/>
      <c r="J102" s="186"/>
      <c r="K102" s="186"/>
      <c r="L102" s="186"/>
      <c r="M102" s="186"/>
      <c r="N102" s="187"/>
      <c r="O102" s="187"/>
    </row>
    <row r="103" spans="1:15" x14ac:dyDescent="0.25">
      <c r="A103" s="186"/>
      <c r="B103" s="326"/>
      <c r="C103" s="326"/>
      <c r="D103" s="326"/>
      <c r="E103" s="326"/>
      <c r="F103" s="25"/>
      <c r="G103" s="187"/>
      <c r="H103" s="326"/>
      <c r="I103" s="326"/>
      <c r="J103" s="187"/>
      <c r="K103" s="187"/>
      <c r="L103" s="187"/>
      <c r="M103" s="326"/>
      <c r="N103" s="187"/>
      <c r="O103" s="187"/>
    </row>
    <row r="104" spans="1:15" x14ac:dyDescent="0.25">
      <c r="B104" s="147"/>
    </row>
    <row r="107" spans="1:15" x14ac:dyDescent="0.25">
      <c r="F107" s="147"/>
    </row>
    <row r="136" spans="1:15" ht="15.6" x14ac:dyDescent="0.3">
      <c r="A136" s="4" t="s">
        <v>121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163"/>
      <c r="N136" s="163"/>
      <c r="O136" s="163"/>
    </row>
    <row r="137" spans="1:15" ht="15.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163"/>
      <c r="N137" s="163"/>
      <c r="O137" s="163"/>
    </row>
    <row r="138" spans="1:15" ht="15.6" x14ac:dyDescent="0.3">
      <c r="A138" s="4" t="s">
        <v>175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163"/>
      <c r="N138" s="122"/>
      <c r="O138" s="163"/>
    </row>
    <row r="139" spans="1:15" ht="15.6" x14ac:dyDescent="0.3">
      <c r="A139" s="4" t="s">
        <v>176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163"/>
      <c r="N139" s="122"/>
      <c r="O139" s="163"/>
    </row>
    <row r="140" spans="1:15" ht="15.6" x14ac:dyDescent="0.3">
      <c r="A140" s="4" t="s">
        <v>177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163"/>
      <c r="N140" s="163"/>
      <c r="O140" s="163"/>
    </row>
    <row r="141" spans="1:15" ht="15.6" x14ac:dyDescent="0.3">
      <c r="A141" s="4" t="s">
        <v>178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163"/>
      <c r="N141" s="163"/>
      <c r="O141" s="163"/>
    </row>
    <row r="142" spans="1:15" ht="15.6" x14ac:dyDescent="0.3">
      <c r="A142" s="4" t="s">
        <v>122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163"/>
      <c r="N142" s="163"/>
      <c r="O142" s="163"/>
    </row>
    <row r="143" spans="1:15" ht="15.6" x14ac:dyDescent="0.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163"/>
      <c r="N143" s="163"/>
      <c r="O143" s="163"/>
    </row>
    <row r="144" spans="1:15" ht="15.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163"/>
      <c r="N144" s="163"/>
      <c r="O144" s="163"/>
    </row>
    <row r="145" spans="1:15" x14ac:dyDescent="0.25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</row>
    <row r="176" spans="1:10" ht="15.6" x14ac:dyDescent="0.3">
      <c r="A176" s="4"/>
      <c r="B176" s="4"/>
      <c r="C176" s="4"/>
      <c r="D176" s="4"/>
      <c r="E176" s="4"/>
      <c r="F176" s="4"/>
      <c r="G176" s="4"/>
      <c r="H176" s="4"/>
      <c r="I176" s="4"/>
      <c r="J176" s="4"/>
    </row>
    <row r="177" spans="1:10" ht="15.6" x14ac:dyDescent="0.3">
      <c r="A177" s="4"/>
      <c r="B177" s="4"/>
      <c r="C177" s="4"/>
      <c r="D177" s="4"/>
      <c r="E177" s="4"/>
      <c r="F177" s="4"/>
      <c r="G177" s="4"/>
      <c r="H177" s="4"/>
      <c r="I177" s="4"/>
      <c r="J177" s="4"/>
    </row>
    <row r="178" spans="1:10" ht="15.6" x14ac:dyDescent="0.3">
      <c r="A178" s="4"/>
      <c r="B178" s="4"/>
      <c r="C178" s="4"/>
      <c r="D178" s="4"/>
      <c r="E178" s="4"/>
      <c r="F178" s="4"/>
      <c r="G178" s="4"/>
      <c r="H178" s="4"/>
      <c r="I178" s="4"/>
      <c r="J178" s="4"/>
    </row>
    <row r="179" spans="1:10" ht="15.6" x14ac:dyDescent="0.3">
      <c r="A179" s="4"/>
      <c r="B179" s="4"/>
      <c r="C179" s="4"/>
      <c r="D179" s="4"/>
      <c r="E179" s="4"/>
      <c r="F179" s="4"/>
      <c r="G179" s="4"/>
      <c r="H179" s="4"/>
      <c r="I179" s="4"/>
      <c r="J179" s="4"/>
    </row>
    <row r="180" spans="1:10" ht="15.6" x14ac:dyDescent="0.3">
      <c r="A180" s="4"/>
      <c r="B180" s="4"/>
      <c r="C180" s="4"/>
      <c r="D180" s="4"/>
      <c r="E180" s="4"/>
      <c r="F180" s="4"/>
      <c r="G180" s="4"/>
      <c r="H180" s="4"/>
      <c r="I180" s="4"/>
      <c r="J180" s="4"/>
    </row>
    <row r="181" spans="1:10" ht="15.6" x14ac:dyDescent="0.3">
      <c r="A181" s="4"/>
      <c r="B181" s="4"/>
      <c r="C181" s="4"/>
      <c r="D181" s="4"/>
      <c r="E181" s="4"/>
      <c r="F181" s="4"/>
      <c r="G181" s="4"/>
      <c r="H181" s="4"/>
      <c r="I181" s="4"/>
      <c r="J181" s="4"/>
    </row>
    <row r="182" spans="1:10" ht="15.6" x14ac:dyDescent="0.3">
      <c r="A182" s="4"/>
      <c r="B182" s="4"/>
      <c r="C182" s="4"/>
      <c r="D182" s="4"/>
      <c r="E182" s="4"/>
      <c r="F182" s="4"/>
      <c r="G182" s="4"/>
      <c r="H182" s="4"/>
      <c r="I182" s="4"/>
      <c r="J182" s="4"/>
    </row>
    <row r="183" spans="1:10" ht="15.6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</row>
    <row r="184" spans="1:10" ht="15.6" x14ac:dyDescent="0.3">
      <c r="A184" s="4"/>
      <c r="B184" s="4"/>
      <c r="C184" s="4"/>
      <c r="D184" s="4"/>
      <c r="E184" s="4"/>
      <c r="F184" s="4"/>
      <c r="G184" s="4"/>
      <c r="H184" s="4"/>
      <c r="I184" s="4"/>
      <c r="J184" s="4"/>
    </row>
    <row r="185" spans="1:10" ht="15.6" x14ac:dyDescent="0.3">
      <c r="A185" s="4"/>
      <c r="B185" s="4"/>
      <c r="C185" s="4"/>
      <c r="D185" s="4"/>
      <c r="E185" s="4"/>
      <c r="F185" s="4"/>
      <c r="G185" s="4"/>
      <c r="H185" s="4"/>
      <c r="I185" s="4"/>
      <c r="J185" s="4"/>
    </row>
    <row r="186" spans="1:10" ht="15.6" x14ac:dyDescent="0.3">
      <c r="A186" s="4"/>
      <c r="B186" s="4"/>
      <c r="C186" s="4"/>
      <c r="D186" s="4"/>
      <c r="E186" s="4"/>
      <c r="F186" s="4"/>
      <c r="G186" s="4"/>
      <c r="H186" s="4"/>
      <c r="I186" s="4"/>
      <c r="J186" s="4"/>
    </row>
    <row r="187" spans="1:10" ht="15.6" x14ac:dyDescent="0.3">
      <c r="A187" s="4"/>
      <c r="B187" s="4"/>
      <c r="C187" s="4"/>
      <c r="D187" s="4"/>
      <c r="E187" s="4"/>
      <c r="F187" s="4"/>
      <c r="G187" s="4"/>
      <c r="H187" s="4"/>
      <c r="I187" s="4"/>
      <c r="J187" s="4"/>
    </row>
    <row r="254" spans="1:3" x14ac:dyDescent="0.25">
      <c r="A254" s="29" t="s">
        <v>2</v>
      </c>
      <c r="B254" s="29" t="s">
        <v>33</v>
      </c>
      <c r="C254" s="29" t="s">
        <v>16</v>
      </c>
    </row>
    <row r="255" spans="1:3" x14ac:dyDescent="0.25">
      <c r="A255" s="126"/>
      <c r="B255" s="29"/>
      <c r="C255" s="29"/>
    </row>
    <row r="256" spans="1:3" x14ac:dyDescent="0.25">
      <c r="A256" s="126"/>
      <c r="B256" s="29"/>
      <c r="C256" s="29"/>
    </row>
    <row r="257" spans="1:3" x14ac:dyDescent="0.25">
      <c r="A257" s="126"/>
      <c r="B257" s="29"/>
      <c r="C257" s="29"/>
    </row>
    <row r="258" spans="1:3" x14ac:dyDescent="0.25">
      <c r="A258" s="126"/>
      <c r="B258" s="29"/>
      <c r="C258" s="29"/>
    </row>
    <row r="259" spans="1:3" x14ac:dyDescent="0.25">
      <c r="A259" s="126"/>
      <c r="B259" s="29"/>
      <c r="C259" s="29"/>
    </row>
    <row r="260" spans="1:3" x14ac:dyDescent="0.25">
      <c r="A260" s="126"/>
      <c r="B260" s="29"/>
      <c r="C260" s="29"/>
    </row>
    <row r="261" spans="1:3" x14ac:dyDescent="0.25">
      <c r="A261" s="126"/>
      <c r="B261" s="29"/>
      <c r="C261" s="29"/>
    </row>
    <row r="262" spans="1:3" x14ac:dyDescent="0.25">
      <c r="A262" s="126"/>
      <c r="B262" s="29"/>
      <c r="C262" s="29"/>
    </row>
    <row r="263" spans="1:3" x14ac:dyDescent="0.25">
      <c r="A263" s="126"/>
      <c r="B263" s="29"/>
      <c r="C263" s="29"/>
    </row>
    <row r="264" spans="1:3" x14ac:dyDescent="0.25">
      <c r="A264" s="126"/>
      <c r="B264" s="29"/>
      <c r="C264" s="29"/>
    </row>
    <row r="265" spans="1:3" x14ac:dyDescent="0.25">
      <c r="A265" s="126"/>
      <c r="B265" s="29"/>
      <c r="C265" s="29"/>
    </row>
    <row r="266" spans="1:3" x14ac:dyDescent="0.25">
      <c r="A266" s="126"/>
      <c r="B266" s="29"/>
      <c r="C266" s="29"/>
    </row>
    <row r="267" spans="1:3" x14ac:dyDescent="0.25">
      <c r="A267" s="126">
        <v>1933</v>
      </c>
      <c r="B267" s="29" t="e">
        <f>SUM(#REF!)</f>
        <v>#REF!</v>
      </c>
      <c r="C267" s="29">
        <v>89.87</v>
      </c>
    </row>
    <row r="268" spans="1:3" x14ac:dyDescent="0.25">
      <c r="A268" s="126">
        <v>1934</v>
      </c>
      <c r="B268" s="29" t="e">
        <f>SUM(#REF!)</f>
        <v>#REF!</v>
      </c>
      <c r="C268" s="29">
        <v>89.87</v>
      </c>
    </row>
    <row r="269" spans="1:3" x14ac:dyDescent="0.25">
      <c r="A269" s="126">
        <v>1935</v>
      </c>
      <c r="B269" s="29" t="e">
        <f>SUM(#REF!)</f>
        <v>#REF!</v>
      </c>
      <c r="C269" s="29">
        <v>89.87</v>
      </c>
    </row>
    <row r="270" spans="1:3" x14ac:dyDescent="0.25">
      <c r="A270" s="126">
        <v>1936</v>
      </c>
      <c r="B270" s="29" t="e">
        <f>SUM(#REF!)</f>
        <v>#REF!</v>
      </c>
      <c r="C270" s="29">
        <v>89.87</v>
      </c>
    </row>
    <row r="271" spans="1:3" x14ac:dyDescent="0.25">
      <c r="A271" s="126">
        <v>1937</v>
      </c>
      <c r="B271" s="29" t="e">
        <f>SUM(#REF!)</f>
        <v>#REF!</v>
      </c>
      <c r="C271" s="29">
        <v>89.87</v>
      </c>
    </row>
    <row r="272" spans="1:3" x14ac:dyDescent="0.25">
      <c r="A272" s="126">
        <v>1942</v>
      </c>
      <c r="B272" s="29" t="e">
        <f>SUM(#REF!)</f>
        <v>#REF!</v>
      </c>
      <c r="C272" s="29">
        <v>89.87</v>
      </c>
    </row>
    <row r="273" spans="1:3" x14ac:dyDescent="0.25">
      <c r="A273" s="126">
        <v>1943</v>
      </c>
      <c r="B273" s="29" t="e">
        <f>SUM(#REF!)</f>
        <v>#REF!</v>
      </c>
      <c r="C273" s="29">
        <v>89.87</v>
      </c>
    </row>
    <row r="274" spans="1:3" x14ac:dyDescent="0.25">
      <c r="A274" s="126">
        <v>1944</v>
      </c>
      <c r="B274" s="29" t="e">
        <f>SUM(#REF!)</f>
        <v>#REF!</v>
      </c>
      <c r="C274" s="29">
        <v>89.87</v>
      </c>
    </row>
    <row r="275" spans="1:3" x14ac:dyDescent="0.25">
      <c r="A275" s="126">
        <v>1945</v>
      </c>
      <c r="B275" s="29" t="e">
        <f>SUM(#REF!)</f>
        <v>#REF!</v>
      </c>
      <c r="C275" s="29">
        <v>89.87</v>
      </c>
    </row>
    <row r="276" spans="1:3" x14ac:dyDescent="0.25">
      <c r="A276" s="126">
        <v>1946</v>
      </c>
      <c r="B276" s="29">
        <f t="shared" ref="B276:B294" si="9">SUM(B6:M6)</f>
        <v>15</v>
      </c>
      <c r="C276" s="29">
        <v>89.87</v>
      </c>
    </row>
    <row r="277" spans="1:3" x14ac:dyDescent="0.25">
      <c r="A277" s="126">
        <v>1947</v>
      </c>
      <c r="B277" s="29">
        <f t="shared" si="9"/>
        <v>28</v>
      </c>
      <c r="C277" s="29">
        <v>89.87</v>
      </c>
    </row>
    <row r="278" spans="1:3" x14ac:dyDescent="0.25">
      <c r="A278" s="126">
        <v>1948</v>
      </c>
      <c r="B278" s="29">
        <f t="shared" si="9"/>
        <v>11</v>
      </c>
      <c r="C278" s="29">
        <v>89.87</v>
      </c>
    </row>
    <row r="279" spans="1:3" x14ac:dyDescent="0.25">
      <c r="A279" s="126">
        <v>1949</v>
      </c>
      <c r="B279" s="29">
        <f t="shared" si="9"/>
        <v>20</v>
      </c>
      <c r="C279" s="29">
        <v>89.87</v>
      </c>
    </row>
    <row r="280" spans="1:3" x14ac:dyDescent="0.25">
      <c r="A280" s="126">
        <v>1950</v>
      </c>
      <c r="B280" s="29">
        <f t="shared" si="9"/>
        <v>27</v>
      </c>
      <c r="C280" s="29">
        <v>89.87</v>
      </c>
    </row>
    <row r="281" spans="1:3" x14ac:dyDescent="0.25">
      <c r="A281" s="126">
        <v>1951</v>
      </c>
      <c r="B281" s="29">
        <f t="shared" si="9"/>
        <v>22</v>
      </c>
      <c r="C281" s="29">
        <v>89.87</v>
      </c>
    </row>
    <row r="282" spans="1:3" x14ac:dyDescent="0.25">
      <c r="A282" s="126">
        <v>1952</v>
      </c>
      <c r="B282" s="29">
        <f t="shared" si="9"/>
        <v>54</v>
      </c>
      <c r="C282" s="29">
        <v>89.87</v>
      </c>
    </row>
    <row r="283" spans="1:3" x14ac:dyDescent="0.25">
      <c r="A283" s="126">
        <v>1953</v>
      </c>
      <c r="B283" s="29">
        <f t="shared" si="9"/>
        <v>55</v>
      </c>
      <c r="C283" s="29">
        <v>89.87</v>
      </c>
    </row>
    <row r="284" spans="1:3" x14ac:dyDescent="0.25">
      <c r="A284" s="126">
        <v>1954</v>
      </c>
      <c r="B284" s="29">
        <f t="shared" si="9"/>
        <v>61</v>
      </c>
      <c r="C284" s="29">
        <v>89.87</v>
      </c>
    </row>
    <row r="285" spans="1:3" x14ac:dyDescent="0.25">
      <c r="A285" s="126">
        <v>1955</v>
      </c>
      <c r="B285" s="29">
        <f t="shared" si="9"/>
        <v>38</v>
      </c>
      <c r="C285" s="29">
        <v>89.87</v>
      </c>
    </row>
    <row r="286" spans="1:3" x14ac:dyDescent="0.25">
      <c r="A286" s="126">
        <v>1956</v>
      </c>
      <c r="B286" s="29">
        <f t="shared" si="9"/>
        <v>66</v>
      </c>
      <c r="C286" s="29">
        <v>89.87</v>
      </c>
    </row>
    <row r="287" spans="1:3" x14ac:dyDescent="0.25">
      <c r="A287" s="126">
        <v>1957</v>
      </c>
      <c r="B287" s="29">
        <f t="shared" si="9"/>
        <v>62</v>
      </c>
      <c r="C287" s="29">
        <v>89.87</v>
      </c>
    </row>
    <row r="288" spans="1:3" x14ac:dyDescent="0.25">
      <c r="A288" s="126">
        <v>1958</v>
      </c>
      <c r="B288" s="29">
        <f t="shared" si="9"/>
        <v>47</v>
      </c>
      <c r="C288" s="29">
        <v>89.87</v>
      </c>
    </row>
    <row r="289" spans="1:3" x14ac:dyDescent="0.25">
      <c r="A289" s="126">
        <v>1959</v>
      </c>
      <c r="B289" s="29">
        <f t="shared" si="9"/>
        <v>46</v>
      </c>
      <c r="C289" s="29">
        <v>89.87</v>
      </c>
    </row>
    <row r="290" spans="1:3" x14ac:dyDescent="0.25">
      <c r="A290" s="126">
        <v>1960</v>
      </c>
      <c r="B290" s="29">
        <f t="shared" si="9"/>
        <v>45</v>
      </c>
      <c r="C290" s="29">
        <v>89.87</v>
      </c>
    </row>
    <row r="291" spans="1:3" x14ac:dyDescent="0.25">
      <c r="A291" s="126">
        <v>1961</v>
      </c>
      <c r="B291" s="29">
        <f t="shared" si="9"/>
        <v>32</v>
      </c>
      <c r="C291" s="29">
        <v>89.87</v>
      </c>
    </row>
    <row r="292" spans="1:3" x14ac:dyDescent="0.25">
      <c r="A292" s="126">
        <v>1962</v>
      </c>
      <c r="B292" s="29">
        <f t="shared" si="9"/>
        <v>47</v>
      </c>
      <c r="C292" s="29">
        <v>89.87</v>
      </c>
    </row>
    <row r="293" spans="1:3" x14ac:dyDescent="0.25">
      <c r="A293" s="126">
        <v>1963</v>
      </c>
      <c r="B293" s="29">
        <f t="shared" si="9"/>
        <v>49</v>
      </c>
      <c r="C293" s="29">
        <v>89.87</v>
      </c>
    </row>
    <row r="294" spans="1:3" x14ac:dyDescent="0.25">
      <c r="A294" s="126">
        <v>1964</v>
      </c>
      <c r="B294" s="29">
        <f t="shared" si="9"/>
        <v>77</v>
      </c>
      <c r="C294" s="29">
        <v>89.87</v>
      </c>
    </row>
    <row r="295" spans="1:3" x14ac:dyDescent="0.25">
      <c r="A295" s="126">
        <v>1965</v>
      </c>
      <c r="B295" s="29" t="e">
        <f>SUM(#REF!)</f>
        <v>#REF!</v>
      </c>
      <c r="C295" s="29">
        <v>89.87</v>
      </c>
    </row>
    <row r="296" spans="1:3" x14ac:dyDescent="0.25">
      <c r="A296" s="126">
        <v>1966</v>
      </c>
      <c r="B296" s="29" t="e">
        <f>SUM(#REF!)</f>
        <v>#REF!</v>
      </c>
      <c r="C296" s="29">
        <v>89.87</v>
      </c>
    </row>
    <row r="297" spans="1:3" x14ac:dyDescent="0.25">
      <c r="A297" s="126">
        <v>1967</v>
      </c>
      <c r="B297" s="29" t="e">
        <f>SUM(#REF!)</f>
        <v>#REF!</v>
      </c>
      <c r="C297" s="29">
        <v>89.87</v>
      </c>
    </row>
    <row r="298" spans="1:3" x14ac:dyDescent="0.25">
      <c r="A298" s="126">
        <v>1968</v>
      </c>
      <c r="B298" s="29" t="e">
        <f>SUM(#REF!)</f>
        <v>#REF!</v>
      </c>
      <c r="C298" s="29">
        <v>89.87</v>
      </c>
    </row>
    <row r="299" spans="1:3" x14ac:dyDescent="0.25">
      <c r="A299" s="126">
        <v>1969</v>
      </c>
      <c r="B299" s="29">
        <f>SUM(B24:M24)</f>
        <v>77</v>
      </c>
      <c r="C299" s="29">
        <v>89.87</v>
      </c>
    </row>
    <row r="300" spans="1:3" x14ac:dyDescent="0.25">
      <c r="A300" s="126">
        <v>1970</v>
      </c>
      <c r="B300" s="29">
        <f>SUM(B25:M25)</f>
        <v>81</v>
      </c>
      <c r="C300" s="29">
        <v>89.87</v>
      </c>
    </row>
    <row r="301" spans="1:3" x14ac:dyDescent="0.25">
      <c r="A301" s="126">
        <v>1971</v>
      </c>
      <c r="B301" s="29">
        <f>SUM(B26:M26)</f>
        <v>95</v>
      </c>
      <c r="C301" s="29">
        <v>89.87</v>
      </c>
    </row>
    <row r="302" spans="1:3" x14ac:dyDescent="0.25">
      <c r="A302" s="126">
        <v>1972</v>
      </c>
      <c r="B302" s="29">
        <f>SUM(B27:M27)</f>
        <v>47</v>
      </c>
      <c r="C302" s="29">
        <v>89.87</v>
      </c>
    </row>
    <row r="303" spans="1:3" x14ac:dyDescent="0.25">
      <c r="A303" s="126">
        <v>1973</v>
      </c>
      <c r="B303" s="29" t="e">
        <f>SUM(#REF!)</f>
        <v>#REF!</v>
      </c>
      <c r="C303" s="29">
        <v>89.87</v>
      </c>
    </row>
    <row r="304" spans="1:3" x14ac:dyDescent="0.25">
      <c r="A304" s="126">
        <v>1974</v>
      </c>
      <c r="B304" s="29">
        <f t="shared" ref="B304:B351" si="10">SUM(B29:M29)</f>
        <v>109</v>
      </c>
      <c r="C304" s="29">
        <v>89.87</v>
      </c>
    </row>
    <row r="305" spans="1:3" x14ac:dyDescent="0.25">
      <c r="A305" s="126">
        <v>1975</v>
      </c>
      <c r="B305" s="29">
        <f t="shared" si="10"/>
        <v>124</v>
      </c>
      <c r="C305" s="29">
        <v>89.87</v>
      </c>
    </row>
    <row r="306" spans="1:3" x14ac:dyDescent="0.25">
      <c r="A306" s="126">
        <v>1976</v>
      </c>
      <c r="B306" s="29">
        <f t="shared" si="10"/>
        <v>123</v>
      </c>
      <c r="C306" s="29">
        <v>89.87</v>
      </c>
    </row>
    <row r="307" spans="1:3" x14ac:dyDescent="0.25">
      <c r="A307" s="126">
        <v>1977</v>
      </c>
      <c r="B307" s="29">
        <f t="shared" si="10"/>
        <v>83</v>
      </c>
      <c r="C307" s="29">
        <v>89.87</v>
      </c>
    </row>
    <row r="308" spans="1:3" x14ac:dyDescent="0.25">
      <c r="A308" s="126">
        <v>1978</v>
      </c>
      <c r="B308" s="29">
        <f t="shared" si="10"/>
        <v>99</v>
      </c>
      <c r="C308" s="29">
        <v>89.87</v>
      </c>
    </row>
    <row r="309" spans="1:3" x14ac:dyDescent="0.25">
      <c r="A309" s="126">
        <v>1979</v>
      </c>
      <c r="B309" s="29">
        <f t="shared" si="10"/>
        <v>101</v>
      </c>
      <c r="C309" s="29">
        <v>89.87</v>
      </c>
    </row>
    <row r="310" spans="1:3" x14ac:dyDescent="0.25">
      <c r="A310" s="126">
        <v>1980</v>
      </c>
      <c r="B310" s="29">
        <f t="shared" si="10"/>
        <v>121</v>
      </c>
      <c r="C310" s="29">
        <v>89.87</v>
      </c>
    </row>
    <row r="311" spans="1:3" x14ac:dyDescent="0.25">
      <c r="A311" s="126">
        <v>1981</v>
      </c>
      <c r="B311" s="29">
        <f t="shared" si="10"/>
        <v>100</v>
      </c>
      <c r="C311" s="29">
        <v>89.87</v>
      </c>
    </row>
    <row r="312" spans="1:3" x14ac:dyDescent="0.25">
      <c r="A312" s="126">
        <v>1982</v>
      </c>
      <c r="B312" s="29">
        <f t="shared" si="10"/>
        <v>80</v>
      </c>
      <c r="C312" s="29">
        <v>89.87</v>
      </c>
    </row>
    <row r="313" spans="1:3" x14ac:dyDescent="0.25">
      <c r="A313" s="126">
        <v>1983</v>
      </c>
      <c r="B313" s="29">
        <f t="shared" si="10"/>
        <v>101</v>
      </c>
      <c r="C313" s="29">
        <v>89.87</v>
      </c>
    </row>
    <row r="314" spans="1:3" x14ac:dyDescent="0.25">
      <c r="A314" s="126">
        <v>1984</v>
      </c>
      <c r="B314" s="29">
        <f t="shared" si="10"/>
        <v>110</v>
      </c>
      <c r="C314" s="29">
        <v>89.87</v>
      </c>
    </row>
    <row r="315" spans="1:3" x14ac:dyDescent="0.25">
      <c r="A315" s="126">
        <v>1985</v>
      </c>
      <c r="B315" s="29">
        <f t="shared" si="10"/>
        <v>105</v>
      </c>
      <c r="C315" s="29">
        <v>89.87</v>
      </c>
    </row>
    <row r="316" spans="1:3" x14ac:dyDescent="0.25">
      <c r="A316" s="126">
        <v>1986</v>
      </c>
      <c r="B316" s="29">
        <f t="shared" si="10"/>
        <v>111</v>
      </c>
      <c r="C316" s="29">
        <v>89.87</v>
      </c>
    </row>
    <row r="317" spans="1:3" x14ac:dyDescent="0.25">
      <c r="A317" s="126">
        <v>1987</v>
      </c>
      <c r="B317" s="29">
        <f t="shared" si="10"/>
        <v>80</v>
      </c>
      <c r="C317" s="29">
        <v>89.87</v>
      </c>
    </row>
    <row r="318" spans="1:3" x14ac:dyDescent="0.25">
      <c r="A318" s="126">
        <v>1988</v>
      </c>
      <c r="B318" s="29">
        <f t="shared" si="10"/>
        <v>90</v>
      </c>
      <c r="C318" s="29">
        <v>89.87</v>
      </c>
    </row>
    <row r="319" spans="1:3" x14ac:dyDescent="0.25">
      <c r="A319" s="126">
        <v>1989</v>
      </c>
      <c r="B319" s="29">
        <f t="shared" si="10"/>
        <v>74</v>
      </c>
      <c r="C319" s="29">
        <v>89.87</v>
      </c>
    </row>
    <row r="320" spans="1:3" x14ac:dyDescent="0.25">
      <c r="A320" s="126">
        <v>1990</v>
      </c>
      <c r="B320" s="29">
        <f t="shared" si="10"/>
        <v>89</v>
      </c>
      <c r="C320" s="29">
        <v>89.87</v>
      </c>
    </row>
    <row r="321" spans="1:3" x14ac:dyDescent="0.25">
      <c r="A321" s="126">
        <v>1991</v>
      </c>
      <c r="B321" s="29">
        <f t="shared" si="10"/>
        <v>74</v>
      </c>
      <c r="C321" s="29">
        <v>89.87</v>
      </c>
    </row>
    <row r="322" spans="1:3" x14ac:dyDescent="0.25">
      <c r="A322" s="126">
        <v>1992</v>
      </c>
      <c r="B322" s="29">
        <f t="shared" si="10"/>
        <v>60</v>
      </c>
      <c r="C322" s="29">
        <v>89.87</v>
      </c>
    </row>
    <row r="323" spans="1:3" x14ac:dyDescent="0.25">
      <c r="A323" s="126">
        <v>1993</v>
      </c>
      <c r="B323" s="29">
        <f t="shared" si="10"/>
        <v>74</v>
      </c>
      <c r="C323" s="29">
        <v>89.87</v>
      </c>
    </row>
    <row r="324" spans="1:3" x14ac:dyDescent="0.25">
      <c r="A324" s="126">
        <v>1994</v>
      </c>
      <c r="B324" s="29">
        <f t="shared" si="10"/>
        <v>46</v>
      </c>
      <c r="C324" s="29">
        <v>89.87</v>
      </c>
    </row>
    <row r="325" spans="1:3" x14ac:dyDescent="0.25">
      <c r="A325" s="126">
        <v>1995</v>
      </c>
      <c r="B325" s="29">
        <f t="shared" si="10"/>
        <v>48</v>
      </c>
      <c r="C325" s="29">
        <v>89.87</v>
      </c>
    </row>
    <row r="326" spans="1:3" x14ac:dyDescent="0.25">
      <c r="A326" s="126">
        <v>1996</v>
      </c>
      <c r="B326" s="93">
        <f t="shared" si="10"/>
        <v>39</v>
      </c>
      <c r="C326" s="29">
        <v>89.87</v>
      </c>
    </row>
    <row r="327" spans="1:3" x14ac:dyDescent="0.25">
      <c r="A327" s="126">
        <v>1997</v>
      </c>
      <c r="B327" s="29">
        <f t="shared" si="10"/>
        <v>32</v>
      </c>
      <c r="C327" s="29">
        <v>89.87</v>
      </c>
    </row>
    <row r="328" spans="1:3" x14ac:dyDescent="0.25">
      <c r="A328" s="126">
        <v>1998</v>
      </c>
      <c r="B328" s="29">
        <f t="shared" si="10"/>
        <v>59</v>
      </c>
      <c r="C328" s="29">
        <v>89.87</v>
      </c>
    </row>
    <row r="329" spans="1:3" x14ac:dyDescent="0.25">
      <c r="A329" s="126">
        <v>1999</v>
      </c>
      <c r="B329" s="29">
        <f t="shared" si="10"/>
        <v>80</v>
      </c>
      <c r="C329" s="29">
        <v>89.87</v>
      </c>
    </row>
    <row r="330" spans="1:3" x14ac:dyDescent="0.25">
      <c r="A330" s="126">
        <v>2000</v>
      </c>
      <c r="B330" s="29">
        <f t="shared" si="10"/>
        <v>58</v>
      </c>
      <c r="C330" s="29">
        <v>89.87</v>
      </c>
    </row>
    <row r="331" spans="1:3" x14ac:dyDescent="0.25">
      <c r="A331" s="126">
        <v>2001</v>
      </c>
      <c r="B331" s="29">
        <f t="shared" si="10"/>
        <v>60</v>
      </c>
      <c r="C331" s="29">
        <v>89.87</v>
      </c>
    </row>
    <row r="332" spans="1:3" x14ac:dyDescent="0.25">
      <c r="A332" s="126">
        <v>2002</v>
      </c>
      <c r="B332" s="29">
        <f t="shared" si="10"/>
        <v>36</v>
      </c>
      <c r="C332" s="29">
        <v>89.87</v>
      </c>
    </row>
    <row r="333" spans="1:3" x14ac:dyDescent="0.25">
      <c r="A333" s="126">
        <v>2003</v>
      </c>
      <c r="B333" s="29">
        <f t="shared" si="10"/>
        <v>57</v>
      </c>
      <c r="C333" s="29">
        <v>89.87</v>
      </c>
    </row>
    <row r="334" spans="1:3" x14ac:dyDescent="0.25">
      <c r="A334" s="126">
        <v>2004</v>
      </c>
      <c r="B334" s="29">
        <f t="shared" si="10"/>
        <v>68</v>
      </c>
      <c r="C334" s="29">
        <v>89.87</v>
      </c>
    </row>
    <row r="335" spans="1:3" x14ac:dyDescent="0.25">
      <c r="A335" s="126">
        <v>2005</v>
      </c>
      <c r="B335" s="29">
        <f t="shared" si="10"/>
        <v>94</v>
      </c>
      <c r="C335" s="29">
        <v>89.87</v>
      </c>
    </row>
    <row r="336" spans="1:3" x14ac:dyDescent="0.25">
      <c r="A336" s="126">
        <v>2006</v>
      </c>
      <c r="B336" s="29">
        <f t="shared" si="10"/>
        <v>56</v>
      </c>
      <c r="C336" s="29">
        <v>89.87</v>
      </c>
    </row>
    <row r="337" spans="1:3" x14ac:dyDescent="0.25">
      <c r="A337" s="126">
        <v>2007</v>
      </c>
      <c r="B337" s="29">
        <f t="shared" si="10"/>
        <v>82</v>
      </c>
      <c r="C337" s="29">
        <v>89.87</v>
      </c>
    </row>
    <row r="338" spans="1:3" x14ac:dyDescent="0.25">
      <c r="A338" s="126">
        <v>2008</v>
      </c>
      <c r="B338" s="29">
        <f t="shared" si="10"/>
        <v>64</v>
      </c>
      <c r="C338" s="29">
        <v>89.87</v>
      </c>
    </row>
    <row r="339" spans="1:3" x14ac:dyDescent="0.25">
      <c r="A339" s="126">
        <v>2009</v>
      </c>
      <c r="B339" s="29">
        <f t="shared" si="10"/>
        <v>54</v>
      </c>
      <c r="C339" s="29">
        <v>89.87</v>
      </c>
    </row>
    <row r="340" spans="1:3" x14ac:dyDescent="0.25">
      <c r="A340" s="126">
        <v>2010</v>
      </c>
      <c r="B340" s="29">
        <f t="shared" si="10"/>
        <v>75</v>
      </c>
      <c r="C340" s="29">
        <v>89.87</v>
      </c>
    </row>
    <row r="341" spans="1:3" x14ac:dyDescent="0.25">
      <c r="A341" s="126">
        <v>2011</v>
      </c>
      <c r="B341" s="29">
        <f t="shared" si="10"/>
        <v>46</v>
      </c>
      <c r="C341" s="29">
        <v>89.87</v>
      </c>
    </row>
    <row r="342" spans="1:3" x14ac:dyDescent="0.25">
      <c r="A342" s="126">
        <v>2012</v>
      </c>
      <c r="B342" s="29">
        <f t="shared" si="10"/>
        <v>87</v>
      </c>
      <c r="C342" s="29">
        <v>89.87</v>
      </c>
    </row>
    <row r="343" spans="1:3" x14ac:dyDescent="0.25">
      <c r="A343" s="126">
        <v>2013</v>
      </c>
      <c r="B343" s="29">
        <f t="shared" si="10"/>
        <v>76</v>
      </c>
      <c r="C343" s="29">
        <v>89.87</v>
      </c>
    </row>
    <row r="344" spans="1:3" x14ac:dyDescent="0.25">
      <c r="A344" s="126">
        <v>2014</v>
      </c>
      <c r="B344" s="29">
        <f t="shared" si="10"/>
        <v>46</v>
      </c>
      <c r="C344" s="29">
        <v>89.87</v>
      </c>
    </row>
    <row r="345" spans="1:3" x14ac:dyDescent="0.25">
      <c r="A345" s="126">
        <v>2015</v>
      </c>
      <c r="B345" s="29">
        <f t="shared" si="10"/>
        <v>71</v>
      </c>
      <c r="C345" s="29">
        <v>89.87</v>
      </c>
    </row>
    <row r="346" spans="1:3" x14ac:dyDescent="0.25">
      <c r="A346" s="126">
        <v>2016</v>
      </c>
      <c r="B346" s="29">
        <f t="shared" si="10"/>
        <v>42</v>
      </c>
      <c r="C346" s="29">
        <v>89.87</v>
      </c>
    </row>
    <row r="347" spans="1:3" x14ac:dyDescent="0.25">
      <c r="A347" s="126">
        <v>2017</v>
      </c>
      <c r="B347" s="29">
        <f t="shared" si="10"/>
        <v>90</v>
      </c>
      <c r="C347" s="29">
        <v>89.87</v>
      </c>
    </row>
    <row r="348" spans="1:3" x14ac:dyDescent="0.25">
      <c r="A348" s="126">
        <v>2018</v>
      </c>
      <c r="B348" s="29">
        <f t="shared" si="10"/>
        <v>47</v>
      </c>
      <c r="C348" s="29">
        <v>89.87</v>
      </c>
    </row>
    <row r="349" spans="1:3" x14ac:dyDescent="0.25">
      <c r="A349" s="126">
        <v>2019</v>
      </c>
      <c r="B349" s="29">
        <f t="shared" si="10"/>
        <v>54</v>
      </c>
      <c r="C349" s="29">
        <v>89.87</v>
      </c>
    </row>
    <row r="350" spans="1:3" x14ac:dyDescent="0.25">
      <c r="A350" s="126">
        <v>2020</v>
      </c>
      <c r="B350" s="29">
        <f t="shared" si="10"/>
        <v>47</v>
      </c>
      <c r="C350" s="29">
        <v>89.87</v>
      </c>
    </row>
    <row r="351" spans="1:3" x14ac:dyDescent="0.25">
      <c r="A351" s="126">
        <v>2021</v>
      </c>
      <c r="B351" s="29">
        <f t="shared" si="10"/>
        <v>59</v>
      </c>
      <c r="C351" s="29">
        <v>89.87</v>
      </c>
    </row>
    <row r="352" spans="1:3" x14ac:dyDescent="0.25">
      <c r="A352" s="126" t="s">
        <v>34</v>
      </c>
      <c r="B352" s="29" t="e">
        <f>MAX(B255:B349)</f>
        <v>#REF!</v>
      </c>
      <c r="C352" s="126"/>
    </row>
    <row r="353" spans="1:3" x14ac:dyDescent="0.25">
      <c r="A353" s="126"/>
      <c r="B353" s="29"/>
      <c r="C353" s="126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Roman,Normal"&amp;12Página &amp;P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127622"/>
  </sheetPr>
  <dimension ref="A1:P156"/>
  <sheetViews>
    <sheetView topLeftCell="A121" zoomScaleNormal="100" workbookViewId="0">
      <selection activeCell="N51" sqref="N51"/>
    </sheetView>
  </sheetViews>
  <sheetFormatPr baseColWidth="10" defaultColWidth="11.44140625" defaultRowHeight="13.2" x14ac:dyDescent="0.25"/>
  <sheetData>
    <row r="1" spans="1:16" ht="21" x14ac:dyDescent="0.4">
      <c r="A1" s="2" t="s">
        <v>0</v>
      </c>
    </row>
    <row r="3" spans="1:16" ht="15.6" x14ac:dyDescent="0.3">
      <c r="A3" s="4" t="s">
        <v>65</v>
      </c>
      <c r="B3" s="4"/>
      <c r="C3" s="4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19</v>
      </c>
      <c r="O5" s="7" t="s">
        <v>20</v>
      </c>
      <c r="P5" s="10" t="s">
        <v>59</v>
      </c>
    </row>
    <row r="6" spans="1:16" x14ac:dyDescent="0.25">
      <c r="A6" s="11">
        <v>1946</v>
      </c>
      <c r="B6" s="327">
        <v>3</v>
      </c>
      <c r="C6" s="327">
        <v>5</v>
      </c>
      <c r="D6" s="327">
        <v>11</v>
      </c>
      <c r="E6" s="327">
        <v>12</v>
      </c>
      <c r="F6" s="327">
        <v>12</v>
      </c>
      <c r="G6" s="327">
        <v>17</v>
      </c>
      <c r="H6" s="328">
        <v>21</v>
      </c>
      <c r="I6" s="329"/>
      <c r="J6" s="329"/>
      <c r="K6" s="329"/>
      <c r="L6" s="329"/>
      <c r="M6" s="330"/>
      <c r="N6" s="331"/>
      <c r="O6" s="332"/>
      <c r="P6" s="333"/>
    </row>
    <row r="7" spans="1:16" x14ac:dyDescent="0.25">
      <c r="A7" s="11">
        <v>1947</v>
      </c>
      <c r="B7" s="327">
        <v>4</v>
      </c>
      <c r="C7" s="327">
        <v>7</v>
      </c>
      <c r="D7" s="327">
        <v>9</v>
      </c>
      <c r="E7" s="327">
        <v>10</v>
      </c>
      <c r="F7" s="327">
        <v>15</v>
      </c>
      <c r="G7" s="328">
        <v>20</v>
      </c>
      <c r="H7" s="327">
        <v>19</v>
      </c>
      <c r="I7" s="328">
        <v>20</v>
      </c>
      <c r="J7" s="327">
        <v>16</v>
      </c>
      <c r="K7" s="327">
        <v>13</v>
      </c>
      <c r="L7" s="327">
        <v>8</v>
      </c>
      <c r="M7" s="334">
        <v>5</v>
      </c>
      <c r="N7" s="292">
        <f t="shared" ref="N7:N20" si="0">MAX(B7:M7)</f>
        <v>20</v>
      </c>
      <c r="O7" s="293">
        <f t="shared" ref="O7:O20" si="1">MIN(B7:M7)</f>
        <v>4</v>
      </c>
      <c r="P7" s="335">
        <f t="shared" ref="P7:P20" si="2">AVERAGE(B7:M7)</f>
        <v>12.166666666666666</v>
      </c>
    </row>
    <row r="8" spans="1:16" x14ac:dyDescent="0.25">
      <c r="A8" s="11">
        <v>1948</v>
      </c>
      <c r="B8" s="327">
        <v>6</v>
      </c>
      <c r="C8" s="327">
        <v>6</v>
      </c>
      <c r="D8" s="327">
        <v>9</v>
      </c>
      <c r="E8" s="327">
        <v>10</v>
      </c>
      <c r="F8" s="327">
        <v>15</v>
      </c>
      <c r="G8" s="327">
        <v>18</v>
      </c>
      <c r="H8" s="327">
        <v>19</v>
      </c>
      <c r="I8" s="327">
        <v>18</v>
      </c>
      <c r="J8" s="327">
        <v>18</v>
      </c>
      <c r="K8" s="327">
        <v>14</v>
      </c>
      <c r="L8" s="327">
        <v>9</v>
      </c>
      <c r="M8" s="334">
        <v>8</v>
      </c>
      <c r="N8" s="292">
        <f t="shared" si="0"/>
        <v>19</v>
      </c>
      <c r="O8" s="293">
        <f t="shared" si="1"/>
        <v>6</v>
      </c>
      <c r="P8" s="335">
        <f t="shared" si="2"/>
        <v>12.5</v>
      </c>
    </row>
    <row r="9" spans="1:16" x14ac:dyDescent="0.25">
      <c r="A9" s="11">
        <v>1949</v>
      </c>
      <c r="B9" s="327">
        <v>5</v>
      </c>
      <c r="C9" s="327">
        <v>7</v>
      </c>
      <c r="D9" s="327">
        <v>8</v>
      </c>
      <c r="E9" s="327">
        <v>15</v>
      </c>
      <c r="F9" s="327">
        <v>15</v>
      </c>
      <c r="G9" s="327">
        <v>18</v>
      </c>
      <c r="H9" s="327">
        <v>18</v>
      </c>
      <c r="I9" s="328">
        <v>20</v>
      </c>
      <c r="J9" s="327">
        <v>19</v>
      </c>
      <c r="K9" s="327">
        <v>14</v>
      </c>
      <c r="L9" s="327">
        <v>7</v>
      </c>
      <c r="M9" s="334">
        <v>9</v>
      </c>
      <c r="N9" s="292">
        <f t="shared" si="0"/>
        <v>20</v>
      </c>
      <c r="O9" s="293">
        <f t="shared" si="1"/>
        <v>5</v>
      </c>
      <c r="P9" s="336">
        <f t="shared" si="2"/>
        <v>12.916666666666666</v>
      </c>
    </row>
    <row r="10" spans="1:16" x14ac:dyDescent="0.25">
      <c r="A10" s="11">
        <v>1950</v>
      </c>
      <c r="B10" s="327">
        <v>5</v>
      </c>
      <c r="C10" s="327">
        <v>8</v>
      </c>
      <c r="D10" s="327">
        <v>9</v>
      </c>
      <c r="E10" s="327">
        <v>10</v>
      </c>
      <c r="F10" s="327">
        <v>13</v>
      </c>
      <c r="G10" s="327">
        <v>18</v>
      </c>
      <c r="H10" s="328">
        <v>21</v>
      </c>
      <c r="I10" s="327">
        <v>19</v>
      </c>
      <c r="J10" s="327">
        <v>17</v>
      </c>
      <c r="K10" s="327">
        <v>15</v>
      </c>
      <c r="L10" s="327">
        <v>9</v>
      </c>
      <c r="M10" s="334">
        <v>6</v>
      </c>
      <c r="N10" s="292">
        <f t="shared" si="0"/>
        <v>21</v>
      </c>
      <c r="O10" s="293">
        <f t="shared" si="1"/>
        <v>5</v>
      </c>
      <c r="P10" s="335">
        <f t="shared" si="2"/>
        <v>12.5</v>
      </c>
    </row>
    <row r="11" spans="1:16" x14ac:dyDescent="0.25">
      <c r="A11" s="11">
        <v>1951</v>
      </c>
      <c r="B11" s="327">
        <v>5</v>
      </c>
      <c r="C11" s="327">
        <v>7</v>
      </c>
      <c r="D11" s="327">
        <v>9</v>
      </c>
      <c r="E11" s="327">
        <v>11</v>
      </c>
      <c r="F11" s="327">
        <v>13</v>
      </c>
      <c r="G11" s="327">
        <v>17</v>
      </c>
      <c r="H11" s="327">
        <v>19</v>
      </c>
      <c r="I11" s="327">
        <v>18</v>
      </c>
      <c r="J11" s="327">
        <v>16</v>
      </c>
      <c r="K11" s="327">
        <v>13</v>
      </c>
      <c r="L11" s="327">
        <v>9</v>
      </c>
      <c r="M11" s="334">
        <v>9</v>
      </c>
      <c r="N11" s="292">
        <f t="shared" si="0"/>
        <v>19</v>
      </c>
      <c r="O11" s="293">
        <f t="shared" si="1"/>
        <v>5</v>
      </c>
      <c r="P11" s="335">
        <f t="shared" si="2"/>
        <v>12.166666666666666</v>
      </c>
    </row>
    <row r="12" spans="1:16" x14ac:dyDescent="0.25">
      <c r="A12" s="11">
        <v>1952</v>
      </c>
      <c r="B12" s="327">
        <v>3</v>
      </c>
      <c r="C12" s="327">
        <v>6</v>
      </c>
      <c r="D12" s="327">
        <v>11</v>
      </c>
      <c r="E12" s="327">
        <v>11</v>
      </c>
      <c r="F12" s="327">
        <v>12</v>
      </c>
      <c r="G12" s="327">
        <v>18</v>
      </c>
      <c r="H12" s="327">
        <v>19</v>
      </c>
      <c r="I12" s="327">
        <v>19</v>
      </c>
      <c r="J12" s="327">
        <v>16</v>
      </c>
      <c r="K12" s="327">
        <v>14</v>
      </c>
      <c r="L12" s="327">
        <v>10</v>
      </c>
      <c r="M12" s="334">
        <v>6</v>
      </c>
      <c r="N12" s="292">
        <f t="shared" si="0"/>
        <v>19</v>
      </c>
      <c r="O12" s="293">
        <f t="shared" si="1"/>
        <v>3</v>
      </c>
      <c r="P12" s="335">
        <f t="shared" si="2"/>
        <v>12.083333333333334</v>
      </c>
    </row>
    <row r="13" spans="1:16" x14ac:dyDescent="0.25">
      <c r="A13" s="11">
        <v>1953</v>
      </c>
      <c r="B13" s="327">
        <v>2</v>
      </c>
      <c r="C13" s="327">
        <v>4</v>
      </c>
      <c r="D13" s="327">
        <v>6</v>
      </c>
      <c r="E13" s="327">
        <v>9</v>
      </c>
      <c r="F13" s="327">
        <v>14</v>
      </c>
      <c r="G13" s="327">
        <v>19</v>
      </c>
      <c r="H13" s="327">
        <v>18</v>
      </c>
      <c r="I13" s="327">
        <v>19</v>
      </c>
      <c r="J13" s="327">
        <v>16</v>
      </c>
      <c r="K13" s="327">
        <v>14</v>
      </c>
      <c r="L13" s="327">
        <v>6</v>
      </c>
      <c r="M13" s="334">
        <v>9</v>
      </c>
      <c r="N13" s="292">
        <f t="shared" si="0"/>
        <v>19</v>
      </c>
      <c r="O13" s="293">
        <f t="shared" si="1"/>
        <v>2</v>
      </c>
      <c r="P13" s="335">
        <f t="shared" si="2"/>
        <v>11.333333333333334</v>
      </c>
    </row>
    <row r="14" spans="1:16" x14ac:dyDescent="0.25">
      <c r="A14" s="11">
        <v>1954</v>
      </c>
      <c r="B14" s="327">
        <v>5</v>
      </c>
      <c r="C14" s="327">
        <v>6</v>
      </c>
      <c r="D14" s="327">
        <v>8</v>
      </c>
      <c r="E14" s="327">
        <v>10</v>
      </c>
      <c r="F14" s="327">
        <v>13</v>
      </c>
      <c r="G14" s="327">
        <v>16</v>
      </c>
      <c r="H14" s="327">
        <v>19</v>
      </c>
      <c r="I14" s="327">
        <v>16</v>
      </c>
      <c r="J14" s="327">
        <v>13</v>
      </c>
      <c r="K14" s="327">
        <v>11</v>
      </c>
      <c r="L14" s="327">
        <v>10</v>
      </c>
      <c r="M14" s="334">
        <v>3</v>
      </c>
      <c r="N14" s="292">
        <f t="shared" si="0"/>
        <v>19</v>
      </c>
      <c r="O14" s="293">
        <f t="shared" si="1"/>
        <v>3</v>
      </c>
      <c r="P14" s="335">
        <f t="shared" si="2"/>
        <v>10.833333333333334</v>
      </c>
    </row>
    <row r="15" spans="1:16" x14ac:dyDescent="0.25">
      <c r="A15" s="11">
        <v>1955</v>
      </c>
      <c r="B15" s="327">
        <v>8</v>
      </c>
      <c r="C15" s="327">
        <v>6</v>
      </c>
      <c r="D15" s="327">
        <v>7</v>
      </c>
      <c r="E15" s="327">
        <v>8</v>
      </c>
      <c r="F15" s="327">
        <v>12</v>
      </c>
      <c r="G15" s="327">
        <v>15</v>
      </c>
      <c r="H15" s="328">
        <v>20</v>
      </c>
      <c r="I15" s="327">
        <v>18</v>
      </c>
      <c r="J15" s="327">
        <v>13</v>
      </c>
      <c r="K15" s="327">
        <v>10</v>
      </c>
      <c r="L15" s="327">
        <v>6</v>
      </c>
      <c r="M15" s="334">
        <v>6</v>
      </c>
      <c r="N15" s="292">
        <f t="shared" si="0"/>
        <v>20</v>
      </c>
      <c r="O15" s="293">
        <f t="shared" si="1"/>
        <v>6</v>
      </c>
      <c r="P15" s="335">
        <f t="shared" si="2"/>
        <v>10.75</v>
      </c>
    </row>
    <row r="16" spans="1:16" x14ac:dyDescent="0.25">
      <c r="A16" s="11">
        <v>1956</v>
      </c>
      <c r="B16" s="327">
        <v>5</v>
      </c>
      <c r="C16" s="327">
        <v>5</v>
      </c>
      <c r="D16" s="327">
        <v>7</v>
      </c>
      <c r="E16" s="327">
        <v>8</v>
      </c>
      <c r="F16" s="327">
        <v>12</v>
      </c>
      <c r="G16" s="327">
        <v>14</v>
      </c>
      <c r="H16" s="327">
        <v>18</v>
      </c>
      <c r="I16" s="327">
        <v>18</v>
      </c>
      <c r="J16" s="327">
        <v>13</v>
      </c>
      <c r="K16" s="327">
        <v>9</v>
      </c>
      <c r="L16" s="327">
        <v>7</v>
      </c>
      <c r="M16" s="334">
        <v>4</v>
      </c>
      <c r="N16" s="292">
        <f t="shared" si="0"/>
        <v>18</v>
      </c>
      <c r="O16" s="293">
        <f t="shared" si="1"/>
        <v>4</v>
      </c>
      <c r="P16" s="335">
        <f t="shared" si="2"/>
        <v>10</v>
      </c>
    </row>
    <row r="17" spans="1:16" x14ac:dyDescent="0.25">
      <c r="A17" s="11">
        <v>1957</v>
      </c>
      <c r="B17" s="327">
        <v>3</v>
      </c>
      <c r="C17" s="327">
        <v>5</v>
      </c>
      <c r="D17" s="327">
        <v>7</v>
      </c>
      <c r="E17" s="327">
        <v>6</v>
      </c>
      <c r="F17" s="327">
        <v>11</v>
      </c>
      <c r="G17" s="327">
        <v>12</v>
      </c>
      <c r="H17" s="327">
        <v>18</v>
      </c>
      <c r="I17" s="327">
        <v>19</v>
      </c>
      <c r="J17" s="327">
        <v>16</v>
      </c>
      <c r="K17" s="327">
        <v>9</v>
      </c>
      <c r="L17" s="327">
        <v>9</v>
      </c>
      <c r="M17" s="334">
        <v>4</v>
      </c>
      <c r="N17" s="292">
        <f t="shared" si="0"/>
        <v>19</v>
      </c>
      <c r="O17" s="293">
        <f t="shared" si="1"/>
        <v>3</v>
      </c>
      <c r="P17" s="335">
        <f t="shared" si="2"/>
        <v>9.9166666666666661</v>
      </c>
    </row>
    <row r="18" spans="1:16" x14ac:dyDescent="0.25">
      <c r="A18" s="11">
        <v>1958</v>
      </c>
      <c r="B18" s="327">
        <v>6.5</v>
      </c>
      <c r="C18" s="327">
        <v>6</v>
      </c>
      <c r="D18" s="327">
        <v>7</v>
      </c>
      <c r="E18" s="327">
        <v>7</v>
      </c>
      <c r="F18" s="327">
        <v>14</v>
      </c>
      <c r="G18" s="327">
        <v>15</v>
      </c>
      <c r="H18" s="327">
        <v>19</v>
      </c>
      <c r="I18" s="328">
        <v>20.5</v>
      </c>
      <c r="J18" s="327">
        <v>18</v>
      </c>
      <c r="K18" s="327">
        <v>12.5</v>
      </c>
      <c r="L18" s="327">
        <v>9.5</v>
      </c>
      <c r="M18" s="334">
        <v>6</v>
      </c>
      <c r="N18" s="292">
        <f t="shared" si="0"/>
        <v>20.5</v>
      </c>
      <c r="O18" s="293">
        <f t="shared" si="1"/>
        <v>6</v>
      </c>
      <c r="P18" s="335">
        <f t="shared" si="2"/>
        <v>11.75</v>
      </c>
    </row>
    <row r="19" spans="1:16" x14ac:dyDescent="0.25">
      <c r="A19" s="38">
        <v>1959</v>
      </c>
      <c r="B19" s="337">
        <v>4</v>
      </c>
      <c r="C19" s="337">
        <v>5</v>
      </c>
      <c r="D19" s="337">
        <v>9</v>
      </c>
      <c r="E19" s="337">
        <v>9</v>
      </c>
      <c r="F19" s="337">
        <v>11</v>
      </c>
      <c r="G19" s="337">
        <v>19</v>
      </c>
      <c r="H19" s="337">
        <v>19</v>
      </c>
      <c r="I19" s="337">
        <v>17</v>
      </c>
      <c r="J19" s="337">
        <v>14</v>
      </c>
      <c r="K19" s="337">
        <v>12</v>
      </c>
      <c r="L19" s="337">
        <v>7</v>
      </c>
      <c r="M19" s="337">
        <v>5</v>
      </c>
      <c r="N19" s="292">
        <f t="shared" si="0"/>
        <v>19</v>
      </c>
      <c r="O19" s="293">
        <f t="shared" si="1"/>
        <v>4</v>
      </c>
      <c r="P19" s="335">
        <f t="shared" si="2"/>
        <v>10.916666666666666</v>
      </c>
    </row>
    <row r="20" spans="1:16" x14ac:dyDescent="0.25">
      <c r="A20" s="38">
        <v>1960</v>
      </c>
      <c r="B20" s="337">
        <v>5</v>
      </c>
      <c r="C20" s="337">
        <v>6</v>
      </c>
      <c r="D20" s="337">
        <v>7</v>
      </c>
      <c r="E20" s="337">
        <v>8</v>
      </c>
      <c r="F20" s="337">
        <v>15</v>
      </c>
      <c r="G20" s="337">
        <v>16.5</v>
      </c>
      <c r="H20" s="337">
        <v>17</v>
      </c>
      <c r="I20" s="337">
        <v>19</v>
      </c>
      <c r="J20" s="337">
        <v>19</v>
      </c>
      <c r="K20" s="338">
        <v>21</v>
      </c>
      <c r="L20" s="337">
        <v>5</v>
      </c>
      <c r="M20" s="337">
        <v>4</v>
      </c>
      <c r="N20" s="292">
        <f t="shared" si="0"/>
        <v>21</v>
      </c>
      <c r="O20" s="293">
        <f t="shared" si="1"/>
        <v>4</v>
      </c>
      <c r="P20" s="335">
        <f t="shared" si="2"/>
        <v>11.875</v>
      </c>
    </row>
    <row r="21" spans="1:16" x14ac:dyDescent="0.25">
      <c r="A21" s="38">
        <v>1961</v>
      </c>
      <c r="B21" s="339">
        <v>4</v>
      </c>
      <c r="C21" s="340"/>
      <c r="D21" s="340"/>
      <c r="E21" s="340"/>
      <c r="F21" s="340"/>
      <c r="G21" s="339">
        <v>19</v>
      </c>
      <c r="H21" s="339">
        <v>19</v>
      </c>
      <c r="I21" s="339">
        <v>17</v>
      </c>
      <c r="J21" s="339">
        <v>16</v>
      </c>
      <c r="K21" s="339">
        <v>12</v>
      </c>
      <c r="L21" s="339">
        <v>10</v>
      </c>
      <c r="M21" s="339">
        <v>4</v>
      </c>
      <c r="N21" s="296"/>
      <c r="O21" s="297"/>
      <c r="P21" s="298"/>
    </row>
    <row r="22" spans="1:16" x14ac:dyDescent="0.25">
      <c r="A22" s="38">
        <v>1962</v>
      </c>
      <c r="B22" s="339">
        <v>7</v>
      </c>
      <c r="C22" s="339">
        <v>1</v>
      </c>
      <c r="D22" s="339">
        <v>7</v>
      </c>
      <c r="E22" s="339">
        <v>9</v>
      </c>
      <c r="F22" s="341"/>
      <c r="G22" s="341"/>
      <c r="H22" s="340"/>
      <c r="I22" s="340"/>
      <c r="J22" s="340"/>
      <c r="K22" s="340"/>
      <c r="L22" s="340"/>
      <c r="M22" s="341"/>
      <c r="N22" s="296"/>
      <c r="O22" s="297"/>
      <c r="P22" s="298"/>
    </row>
    <row r="23" spans="1:16" x14ac:dyDescent="0.25">
      <c r="A23" s="38">
        <v>1963</v>
      </c>
      <c r="B23" s="339">
        <v>4</v>
      </c>
      <c r="C23" s="337">
        <v>4</v>
      </c>
      <c r="D23" s="339">
        <v>8</v>
      </c>
      <c r="E23" s="339">
        <v>9</v>
      </c>
      <c r="F23" s="339">
        <v>9</v>
      </c>
      <c r="G23" s="341"/>
      <c r="H23" s="340"/>
      <c r="I23" s="340"/>
      <c r="J23" s="340"/>
      <c r="K23" s="340"/>
      <c r="L23" s="340"/>
      <c r="M23" s="340"/>
      <c r="N23" s="296"/>
      <c r="O23" s="297"/>
      <c r="P23" s="298"/>
    </row>
    <row r="24" spans="1:16" x14ac:dyDescent="0.25">
      <c r="A24" s="38">
        <v>1968</v>
      </c>
      <c r="B24" s="340"/>
      <c r="C24" s="340"/>
      <c r="D24" s="340"/>
      <c r="E24" s="340"/>
      <c r="F24" s="340"/>
      <c r="G24" s="340"/>
      <c r="H24" s="340"/>
      <c r="I24" s="339">
        <v>12</v>
      </c>
      <c r="J24" s="339">
        <v>15</v>
      </c>
      <c r="K24" s="339">
        <v>11</v>
      </c>
      <c r="L24" s="339">
        <v>10</v>
      </c>
      <c r="M24" s="340"/>
      <c r="N24" s="296"/>
      <c r="O24" s="297"/>
      <c r="P24" s="298"/>
    </row>
    <row r="25" spans="1:16" x14ac:dyDescent="0.25">
      <c r="A25" s="38">
        <v>1969</v>
      </c>
      <c r="B25" s="339">
        <v>7</v>
      </c>
      <c r="C25" s="339">
        <v>5</v>
      </c>
      <c r="D25" s="339">
        <v>8</v>
      </c>
      <c r="E25" s="339">
        <v>10</v>
      </c>
      <c r="F25" s="339">
        <v>12</v>
      </c>
      <c r="G25" s="339">
        <v>16</v>
      </c>
      <c r="H25" s="339">
        <v>17</v>
      </c>
      <c r="I25" s="339">
        <v>17</v>
      </c>
      <c r="J25" s="339">
        <v>15</v>
      </c>
      <c r="K25" s="339">
        <v>13</v>
      </c>
      <c r="L25" s="339">
        <v>5</v>
      </c>
      <c r="M25" s="339">
        <v>3</v>
      </c>
      <c r="N25" s="292">
        <f t="shared" ref="N25:N56" si="3">MAX(B25:M25)</f>
        <v>17</v>
      </c>
      <c r="O25" s="293">
        <f t="shared" ref="O25:O56" si="4">MIN(B25:M25)</f>
        <v>3</v>
      </c>
      <c r="P25" s="335">
        <f t="shared" ref="P25:P47" si="5">AVERAGE(B25:M25)</f>
        <v>10.666666666666666</v>
      </c>
    </row>
    <row r="26" spans="1:16" x14ac:dyDescent="0.25">
      <c r="A26" s="38">
        <v>1970</v>
      </c>
      <c r="B26" s="339">
        <v>7</v>
      </c>
      <c r="C26" s="339">
        <v>2</v>
      </c>
      <c r="D26" s="339">
        <v>12</v>
      </c>
      <c r="E26" s="339">
        <v>8</v>
      </c>
      <c r="F26" s="339">
        <v>13</v>
      </c>
      <c r="G26" s="339">
        <v>15</v>
      </c>
      <c r="H26" s="339">
        <v>17</v>
      </c>
      <c r="I26" s="339">
        <v>17</v>
      </c>
      <c r="J26" s="339">
        <v>18</v>
      </c>
      <c r="K26" s="339">
        <v>15</v>
      </c>
      <c r="L26" s="339">
        <v>10</v>
      </c>
      <c r="M26" s="339">
        <v>7</v>
      </c>
      <c r="N26" s="292">
        <f t="shared" si="3"/>
        <v>18</v>
      </c>
      <c r="O26" s="293">
        <f t="shared" si="4"/>
        <v>2</v>
      </c>
      <c r="P26" s="335">
        <f t="shared" si="5"/>
        <v>11.75</v>
      </c>
    </row>
    <row r="27" spans="1:16" x14ac:dyDescent="0.25">
      <c r="A27" s="38">
        <v>1971</v>
      </c>
      <c r="B27" s="339">
        <v>4</v>
      </c>
      <c r="C27" s="339">
        <v>1</v>
      </c>
      <c r="D27" s="339">
        <v>4</v>
      </c>
      <c r="E27" s="339">
        <v>13</v>
      </c>
      <c r="F27" s="339">
        <v>12</v>
      </c>
      <c r="G27" s="339">
        <v>17</v>
      </c>
      <c r="H27" s="339">
        <v>17</v>
      </c>
      <c r="I27" s="339">
        <v>19</v>
      </c>
      <c r="J27" s="339">
        <v>16</v>
      </c>
      <c r="K27" s="339">
        <v>11</v>
      </c>
      <c r="L27" s="339">
        <v>8</v>
      </c>
      <c r="M27" s="339">
        <v>7</v>
      </c>
      <c r="N27" s="292">
        <f t="shared" si="3"/>
        <v>19</v>
      </c>
      <c r="O27" s="293">
        <f t="shared" si="4"/>
        <v>1</v>
      </c>
      <c r="P27" s="335">
        <f t="shared" si="5"/>
        <v>10.75</v>
      </c>
    </row>
    <row r="28" spans="1:16" x14ac:dyDescent="0.25">
      <c r="A28" s="38">
        <v>1972</v>
      </c>
      <c r="B28" s="339">
        <v>3</v>
      </c>
      <c r="C28" s="339">
        <v>6</v>
      </c>
      <c r="D28" s="339">
        <v>7</v>
      </c>
      <c r="E28" s="337">
        <v>9</v>
      </c>
      <c r="F28" s="337">
        <v>13</v>
      </c>
      <c r="G28" s="337">
        <v>15</v>
      </c>
      <c r="H28" s="337">
        <v>16</v>
      </c>
      <c r="I28" s="337">
        <v>17</v>
      </c>
      <c r="J28" s="337">
        <v>14</v>
      </c>
      <c r="K28" s="337">
        <v>13</v>
      </c>
      <c r="L28" s="337">
        <v>10</v>
      </c>
      <c r="M28" s="337">
        <v>5</v>
      </c>
      <c r="N28" s="37">
        <f t="shared" si="3"/>
        <v>17</v>
      </c>
      <c r="O28" s="28">
        <f t="shared" si="4"/>
        <v>3</v>
      </c>
      <c r="P28" s="342">
        <f t="shared" si="5"/>
        <v>10.666666666666666</v>
      </c>
    </row>
    <row r="29" spans="1:16" x14ac:dyDescent="0.25">
      <c r="A29" s="38">
        <v>1973</v>
      </c>
      <c r="B29" s="339">
        <v>4</v>
      </c>
      <c r="C29" s="339">
        <v>0</v>
      </c>
      <c r="D29" s="339">
        <v>4</v>
      </c>
      <c r="E29" s="337">
        <v>9</v>
      </c>
      <c r="F29" s="337">
        <v>14</v>
      </c>
      <c r="G29" s="337">
        <v>15</v>
      </c>
      <c r="H29" s="337">
        <v>18</v>
      </c>
      <c r="I29" s="337">
        <v>18</v>
      </c>
      <c r="J29" s="337">
        <v>17</v>
      </c>
      <c r="K29" s="337">
        <v>12</v>
      </c>
      <c r="L29" s="337">
        <v>12</v>
      </c>
      <c r="M29" s="337">
        <v>6</v>
      </c>
      <c r="N29" s="37">
        <f t="shared" si="3"/>
        <v>18</v>
      </c>
      <c r="O29" s="28">
        <f t="shared" si="4"/>
        <v>0</v>
      </c>
      <c r="P29" s="342">
        <f t="shared" si="5"/>
        <v>10.75</v>
      </c>
    </row>
    <row r="30" spans="1:16" x14ac:dyDescent="0.25">
      <c r="A30" s="38">
        <v>1974</v>
      </c>
      <c r="B30" s="337">
        <v>6</v>
      </c>
      <c r="C30" s="337">
        <v>4</v>
      </c>
      <c r="D30" s="337">
        <v>9</v>
      </c>
      <c r="E30" s="337">
        <v>7</v>
      </c>
      <c r="F30" s="337">
        <v>13</v>
      </c>
      <c r="G30" s="337">
        <v>17</v>
      </c>
      <c r="H30" s="337">
        <v>19</v>
      </c>
      <c r="I30" s="337">
        <v>17</v>
      </c>
      <c r="J30" s="337">
        <v>7</v>
      </c>
      <c r="K30" s="337">
        <v>9</v>
      </c>
      <c r="L30" s="337">
        <v>7</v>
      </c>
      <c r="M30" s="337">
        <v>2</v>
      </c>
      <c r="N30" s="37">
        <f t="shared" si="3"/>
        <v>19</v>
      </c>
      <c r="O30" s="28">
        <f t="shared" si="4"/>
        <v>2</v>
      </c>
      <c r="P30" s="342">
        <f t="shared" si="5"/>
        <v>9.75</v>
      </c>
    </row>
    <row r="31" spans="1:16" x14ac:dyDescent="0.25">
      <c r="A31" s="38">
        <v>1975</v>
      </c>
      <c r="B31" s="337">
        <v>5</v>
      </c>
      <c r="C31" s="337">
        <v>6</v>
      </c>
      <c r="D31" s="337">
        <v>4</v>
      </c>
      <c r="E31" s="337">
        <v>10</v>
      </c>
      <c r="F31" s="337">
        <v>17</v>
      </c>
      <c r="G31" s="337">
        <v>16</v>
      </c>
      <c r="H31" s="337">
        <v>19</v>
      </c>
      <c r="I31" s="337">
        <v>17</v>
      </c>
      <c r="J31" s="337">
        <v>14</v>
      </c>
      <c r="K31" s="337">
        <v>9</v>
      </c>
      <c r="L31" s="337">
        <v>5</v>
      </c>
      <c r="M31" s="337">
        <v>8</v>
      </c>
      <c r="N31" s="37">
        <f t="shared" si="3"/>
        <v>19</v>
      </c>
      <c r="O31" s="28">
        <f t="shared" si="4"/>
        <v>4</v>
      </c>
      <c r="P31" s="342">
        <f t="shared" si="5"/>
        <v>10.833333333333334</v>
      </c>
    </row>
    <row r="32" spans="1:16" x14ac:dyDescent="0.25">
      <c r="A32" s="38">
        <v>1976</v>
      </c>
      <c r="B32" s="337">
        <v>-2</v>
      </c>
      <c r="C32" s="337">
        <v>6</v>
      </c>
      <c r="D32" s="337">
        <v>2</v>
      </c>
      <c r="E32" s="337">
        <v>5</v>
      </c>
      <c r="F32" s="337">
        <v>15</v>
      </c>
      <c r="G32" s="337">
        <v>17</v>
      </c>
      <c r="H32" s="337">
        <v>18</v>
      </c>
      <c r="I32" s="337">
        <v>18</v>
      </c>
      <c r="J32" s="337">
        <v>13</v>
      </c>
      <c r="K32" s="337">
        <v>13</v>
      </c>
      <c r="L32" s="337">
        <v>6</v>
      </c>
      <c r="M32" s="337">
        <v>7</v>
      </c>
      <c r="N32" s="37">
        <f t="shared" si="3"/>
        <v>18</v>
      </c>
      <c r="O32" s="28">
        <f t="shared" si="4"/>
        <v>-2</v>
      </c>
      <c r="P32" s="342">
        <f t="shared" si="5"/>
        <v>9.8333333333333339</v>
      </c>
    </row>
    <row r="33" spans="1:16" x14ac:dyDescent="0.25">
      <c r="A33" s="38">
        <v>1977</v>
      </c>
      <c r="B33" s="337">
        <v>5</v>
      </c>
      <c r="C33" s="337">
        <v>2</v>
      </c>
      <c r="D33" s="337">
        <v>6</v>
      </c>
      <c r="E33" s="337">
        <v>12</v>
      </c>
      <c r="F33" s="337">
        <v>12</v>
      </c>
      <c r="G33" s="337">
        <v>14</v>
      </c>
      <c r="H33" s="337">
        <v>15</v>
      </c>
      <c r="I33" s="337">
        <v>16</v>
      </c>
      <c r="J33" s="337">
        <v>15</v>
      </c>
      <c r="K33" s="337">
        <v>14</v>
      </c>
      <c r="L33" s="337">
        <v>7</v>
      </c>
      <c r="M33" s="337">
        <v>8</v>
      </c>
      <c r="N33" s="37">
        <f t="shared" si="3"/>
        <v>16</v>
      </c>
      <c r="O33" s="28">
        <f t="shared" si="4"/>
        <v>2</v>
      </c>
      <c r="P33" s="342">
        <f t="shared" si="5"/>
        <v>10.5</v>
      </c>
    </row>
    <row r="34" spans="1:16" x14ac:dyDescent="0.25">
      <c r="A34" s="38">
        <v>1978</v>
      </c>
      <c r="B34" s="337">
        <v>0</v>
      </c>
      <c r="C34" s="337">
        <v>7</v>
      </c>
      <c r="D34" s="337">
        <v>5</v>
      </c>
      <c r="E34" s="337">
        <v>6</v>
      </c>
      <c r="F34" s="337">
        <v>10</v>
      </c>
      <c r="G34" s="337">
        <v>16</v>
      </c>
      <c r="H34" s="337">
        <v>17</v>
      </c>
      <c r="I34" s="337">
        <v>16</v>
      </c>
      <c r="J34" s="337">
        <v>16</v>
      </c>
      <c r="K34" s="337">
        <v>9</v>
      </c>
      <c r="L34" s="337">
        <v>7</v>
      </c>
      <c r="M34" s="337">
        <v>5</v>
      </c>
      <c r="N34" s="37">
        <f t="shared" si="3"/>
        <v>17</v>
      </c>
      <c r="O34" s="28">
        <f t="shared" si="4"/>
        <v>0</v>
      </c>
      <c r="P34" s="470">
        <f t="shared" si="5"/>
        <v>9.5</v>
      </c>
    </row>
    <row r="35" spans="1:16" x14ac:dyDescent="0.25">
      <c r="A35" s="38">
        <v>1979</v>
      </c>
      <c r="B35" s="337">
        <v>6</v>
      </c>
      <c r="C35" s="337">
        <v>6</v>
      </c>
      <c r="D35" s="337">
        <v>7</v>
      </c>
      <c r="E35" s="337">
        <v>8</v>
      </c>
      <c r="F35" s="337">
        <v>12</v>
      </c>
      <c r="G35" s="337">
        <v>17</v>
      </c>
      <c r="H35" s="337">
        <v>19</v>
      </c>
      <c r="I35" s="337">
        <v>18</v>
      </c>
      <c r="J35" s="337">
        <v>17</v>
      </c>
      <c r="K35" s="337">
        <v>13</v>
      </c>
      <c r="L35" s="337">
        <v>6</v>
      </c>
      <c r="M35" s="337">
        <v>3</v>
      </c>
      <c r="N35" s="37">
        <f t="shared" si="3"/>
        <v>19</v>
      </c>
      <c r="O35" s="28">
        <f t="shared" si="4"/>
        <v>3</v>
      </c>
      <c r="P35" s="342">
        <f t="shared" si="5"/>
        <v>11</v>
      </c>
    </row>
    <row r="36" spans="1:16" x14ac:dyDescent="0.25">
      <c r="A36" s="38">
        <v>1980</v>
      </c>
      <c r="B36" s="337">
        <v>1</v>
      </c>
      <c r="C36" s="337">
        <v>6</v>
      </c>
      <c r="D36" s="337">
        <v>7</v>
      </c>
      <c r="E36" s="337">
        <v>12</v>
      </c>
      <c r="F36" s="337">
        <v>14</v>
      </c>
      <c r="G36" s="337">
        <v>15</v>
      </c>
      <c r="H36" s="337">
        <v>17</v>
      </c>
      <c r="I36" s="337">
        <v>19</v>
      </c>
      <c r="J36" s="337">
        <v>18</v>
      </c>
      <c r="K36" s="337">
        <v>13</v>
      </c>
      <c r="L36" s="337">
        <v>9</v>
      </c>
      <c r="M36" s="337">
        <v>0</v>
      </c>
      <c r="N36" s="37">
        <f t="shared" si="3"/>
        <v>19</v>
      </c>
      <c r="O36" s="28">
        <f t="shared" si="4"/>
        <v>0</v>
      </c>
      <c r="P36" s="342">
        <f t="shared" si="5"/>
        <v>10.916666666666666</v>
      </c>
    </row>
    <row r="37" spans="1:16" x14ac:dyDescent="0.25">
      <c r="A37" s="38">
        <v>1981</v>
      </c>
      <c r="B37" s="343">
        <v>14</v>
      </c>
      <c r="C37" s="337">
        <v>4</v>
      </c>
      <c r="D37" s="343">
        <v>13</v>
      </c>
      <c r="E37" s="337">
        <v>10</v>
      </c>
      <c r="F37" s="337">
        <v>11</v>
      </c>
      <c r="G37" s="337">
        <v>16</v>
      </c>
      <c r="H37" s="337">
        <v>14</v>
      </c>
      <c r="I37" s="338">
        <v>20</v>
      </c>
      <c r="J37" s="337">
        <v>17</v>
      </c>
      <c r="K37" s="337">
        <v>14</v>
      </c>
      <c r="L37" s="337">
        <v>5</v>
      </c>
      <c r="M37" s="337">
        <v>7</v>
      </c>
      <c r="N37" s="37">
        <f t="shared" si="3"/>
        <v>20</v>
      </c>
      <c r="O37" s="28">
        <f t="shared" si="4"/>
        <v>4</v>
      </c>
      <c r="P37" s="342">
        <f t="shared" si="5"/>
        <v>12.083333333333334</v>
      </c>
    </row>
    <row r="38" spans="1:16" x14ac:dyDescent="0.25">
      <c r="A38" s="38">
        <v>1982</v>
      </c>
      <c r="B38" s="337">
        <v>6</v>
      </c>
      <c r="C38" s="337">
        <v>5</v>
      </c>
      <c r="D38" s="337">
        <v>6</v>
      </c>
      <c r="E38" s="337">
        <v>10</v>
      </c>
      <c r="F38" s="337">
        <v>14</v>
      </c>
      <c r="G38" s="337">
        <v>16</v>
      </c>
      <c r="H38" s="337">
        <v>19</v>
      </c>
      <c r="I38" s="344">
        <v>20</v>
      </c>
      <c r="J38" s="337">
        <v>16</v>
      </c>
      <c r="K38" s="337">
        <v>13</v>
      </c>
      <c r="L38" s="337">
        <v>9</v>
      </c>
      <c r="M38" s="337">
        <v>3</v>
      </c>
      <c r="N38" s="37">
        <f t="shared" si="3"/>
        <v>20</v>
      </c>
      <c r="O38" s="28">
        <f t="shared" si="4"/>
        <v>3</v>
      </c>
      <c r="P38" s="342">
        <f t="shared" si="5"/>
        <v>11.416666666666666</v>
      </c>
    </row>
    <row r="39" spans="1:16" x14ac:dyDescent="0.25">
      <c r="A39" s="38">
        <v>1983</v>
      </c>
      <c r="B39" s="337">
        <v>0</v>
      </c>
      <c r="C39" s="337">
        <v>6</v>
      </c>
      <c r="D39" s="337">
        <v>5</v>
      </c>
      <c r="E39" s="337">
        <v>7</v>
      </c>
      <c r="F39" s="337">
        <v>11</v>
      </c>
      <c r="G39" s="337">
        <v>16</v>
      </c>
      <c r="H39" s="338">
        <v>22</v>
      </c>
      <c r="I39" s="337">
        <v>18</v>
      </c>
      <c r="J39" s="337">
        <v>16</v>
      </c>
      <c r="K39" s="337">
        <v>12</v>
      </c>
      <c r="L39" s="337">
        <v>11</v>
      </c>
      <c r="M39" s="337">
        <v>2</v>
      </c>
      <c r="N39" s="37">
        <f t="shared" si="3"/>
        <v>22</v>
      </c>
      <c r="O39" s="28">
        <f t="shared" si="4"/>
        <v>0</v>
      </c>
      <c r="P39" s="342">
        <f t="shared" si="5"/>
        <v>10.5</v>
      </c>
    </row>
    <row r="40" spans="1:16" x14ac:dyDescent="0.25">
      <c r="A40" s="38">
        <v>1984</v>
      </c>
      <c r="B40" s="337">
        <v>1</v>
      </c>
      <c r="C40" s="337">
        <v>2</v>
      </c>
      <c r="D40" s="337">
        <v>4</v>
      </c>
      <c r="E40" s="337">
        <v>9</v>
      </c>
      <c r="F40" s="337">
        <v>13</v>
      </c>
      <c r="G40" s="337">
        <v>9</v>
      </c>
      <c r="H40" s="337">
        <v>19</v>
      </c>
      <c r="I40" s="337">
        <v>16</v>
      </c>
      <c r="J40" s="337">
        <v>16</v>
      </c>
      <c r="K40" s="337">
        <v>11</v>
      </c>
      <c r="L40" s="337">
        <v>13</v>
      </c>
      <c r="M40" s="337">
        <v>6</v>
      </c>
      <c r="N40" s="37">
        <f t="shared" si="3"/>
        <v>19</v>
      </c>
      <c r="O40" s="28">
        <f t="shared" si="4"/>
        <v>1</v>
      </c>
      <c r="P40" s="471">
        <f t="shared" si="5"/>
        <v>9.9166666666666661</v>
      </c>
    </row>
    <row r="41" spans="1:16" x14ac:dyDescent="0.25">
      <c r="A41" s="38">
        <v>1985</v>
      </c>
      <c r="B41" s="337">
        <v>3</v>
      </c>
      <c r="C41" s="337">
        <v>5</v>
      </c>
      <c r="D41" s="337">
        <v>2</v>
      </c>
      <c r="E41" s="337">
        <v>8</v>
      </c>
      <c r="F41" s="337">
        <v>13</v>
      </c>
      <c r="G41" s="337">
        <v>16</v>
      </c>
      <c r="H41" s="337">
        <v>19</v>
      </c>
      <c r="I41" s="337">
        <v>18</v>
      </c>
      <c r="J41" s="337">
        <v>19</v>
      </c>
      <c r="K41" s="337">
        <v>15</v>
      </c>
      <c r="L41" s="337">
        <v>12</v>
      </c>
      <c r="M41" s="337">
        <v>4</v>
      </c>
      <c r="N41" s="37">
        <f t="shared" si="3"/>
        <v>19</v>
      </c>
      <c r="O41" s="28">
        <f t="shared" si="4"/>
        <v>2</v>
      </c>
      <c r="P41" s="342">
        <f t="shared" si="5"/>
        <v>11.166666666666666</v>
      </c>
    </row>
    <row r="42" spans="1:16" x14ac:dyDescent="0.25">
      <c r="A42" s="38">
        <v>1986</v>
      </c>
      <c r="B42" s="337">
        <v>0</v>
      </c>
      <c r="C42" s="337">
        <v>5</v>
      </c>
      <c r="D42" s="337">
        <v>6</v>
      </c>
      <c r="E42" s="337">
        <v>6</v>
      </c>
      <c r="F42" s="337">
        <v>16</v>
      </c>
      <c r="G42" s="337">
        <v>15</v>
      </c>
      <c r="H42" s="337">
        <v>17</v>
      </c>
      <c r="I42" s="337">
        <v>17</v>
      </c>
      <c r="J42" s="337">
        <v>18</v>
      </c>
      <c r="K42" s="337">
        <v>15</v>
      </c>
      <c r="L42" s="337">
        <v>10</v>
      </c>
      <c r="M42" s="337">
        <v>3</v>
      </c>
      <c r="N42" s="37">
        <f t="shared" si="3"/>
        <v>18</v>
      </c>
      <c r="O42" s="28">
        <f t="shared" si="4"/>
        <v>0</v>
      </c>
      <c r="P42" s="342">
        <f t="shared" si="5"/>
        <v>10.666666666666666</v>
      </c>
    </row>
    <row r="43" spans="1:16" x14ac:dyDescent="0.25">
      <c r="A43" s="38">
        <v>1987</v>
      </c>
      <c r="B43" s="337">
        <v>5</v>
      </c>
      <c r="C43" s="337">
        <v>5</v>
      </c>
      <c r="D43" s="345">
        <v>8</v>
      </c>
      <c r="E43" s="337">
        <v>11</v>
      </c>
      <c r="F43" s="337">
        <v>10</v>
      </c>
      <c r="G43" s="337">
        <v>15</v>
      </c>
      <c r="H43" s="337">
        <v>18</v>
      </c>
      <c r="I43" s="338">
        <v>22</v>
      </c>
      <c r="J43" s="337">
        <v>19</v>
      </c>
      <c r="K43" s="337">
        <v>15</v>
      </c>
      <c r="L43" s="337">
        <v>7.5</v>
      </c>
      <c r="M43" s="337">
        <v>9</v>
      </c>
      <c r="N43" s="37">
        <f t="shared" si="3"/>
        <v>22</v>
      </c>
      <c r="O43" s="28">
        <f t="shared" si="4"/>
        <v>5</v>
      </c>
      <c r="P43" s="342">
        <f t="shared" si="5"/>
        <v>12.041666666666666</v>
      </c>
    </row>
    <row r="44" spans="1:16" x14ac:dyDescent="0.25">
      <c r="A44" s="38">
        <v>1988</v>
      </c>
      <c r="B44" s="337">
        <v>9.5</v>
      </c>
      <c r="C44" s="337">
        <v>2.5</v>
      </c>
      <c r="D44" s="337">
        <v>5.5</v>
      </c>
      <c r="E44" s="337">
        <v>10</v>
      </c>
      <c r="F44" s="337">
        <v>14.5</v>
      </c>
      <c r="G44" s="337">
        <v>17.5</v>
      </c>
      <c r="H44" s="338">
        <v>20</v>
      </c>
      <c r="I44" s="338">
        <v>20</v>
      </c>
      <c r="J44" s="337">
        <v>16.5</v>
      </c>
      <c r="K44" s="337">
        <v>18.5</v>
      </c>
      <c r="L44" s="337">
        <v>12</v>
      </c>
      <c r="M44" s="337">
        <v>1.5</v>
      </c>
      <c r="N44" s="37">
        <f t="shared" si="3"/>
        <v>20</v>
      </c>
      <c r="O44" s="28">
        <f t="shared" si="4"/>
        <v>1.5</v>
      </c>
      <c r="P44" s="342">
        <f t="shared" si="5"/>
        <v>12.333333333333334</v>
      </c>
    </row>
    <row r="45" spans="1:16" x14ac:dyDescent="0.25">
      <c r="A45" s="38">
        <v>1989</v>
      </c>
      <c r="B45" s="337">
        <v>3</v>
      </c>
      <c r="C45" s="337">
        <v>4</v>
      </c>
      <c r="D45" s="337">
        <v>9.5</v>
      </c>
      <c r="E45" s="337">
        <v>8</v>
      </c>
      <c r="F45" s="337">
        <v>15</v>
      </c>
      <c r="G45" s="337">
        <v>17.5</v>
      </c>
      <c r="H45" s="337">
        <v>19</v>
      </c>
      <c r="I45" s="338">
        <v>20.5</v>
      </c>
      <c r="J45" s="337">
        <v>17.5</v>
      </c>
      <c r="K45" s="337">
        <v>13.5</v>
      </c>
      <c r="L45" s="337">
        <v>9.5</v>
      </c>
      <c r="M45" s="337">
        <v>8.5</v>
      </c>
      <c r="N45" s="37">
        <f t="shared" si="3"/>
        <v>20.5</v>
      </c>
      <c r="O45" s="28">
        <f t="shared" si="4"/>
        <v>3</v>
      </c>
      <c r="P45" s="342">
        <f t="shared" si="5"/>
        <v>12.125</v>
      </c>
    </row>
    <row r="46" spans="1:16" x14ac:dyDescent="0.25">
      <c r="A46" s="38">
        <v>1990</v>
      </c>
      <c r="B46" s="337">
        <v>7</v>
      </c>
      <c r="C46" s="337">
        <v>7</v>
      </c>
      <c r="D46" s="337">
        <v>10.5</v>
      </c>
      <c r="E46" s="337">
        <v>7</v>
      </c>
      <c r="F46" s="337">
        <v>13.5</v>
      </c>
      <c r="G46" s="337">
        <v>15</v>
      </c>
      <c r="H46" s="337">
        <v>19.5</v>
      </c>
      <c r="I46" s="337">
        <v>18</v>
      </c>
      <c r="J46" s="337">
        <v>18</v>
      </c>
      <c r="K46" s="337">
        <v>14</v>
      </c>
      <c r="L46" s="337">
        <v>9</v>
      </c>
      <c r="M46" s="337">
        <v>1.5</v>
      </c>
      <c r="N46" s="37">
        <f t="shared" si="3"/>
        <v>19.5</v>
      </c>
      <c r="O46" s="28">
        <f t="shared" si="4"/>
        <v>1.5</v>
      </c>
      <c r="P46" s="342">
        <f t="shared" si="5"/>
        <v>11.666666666666666</v>
      </c>
    </row>
    <row r="47" spans="1:16" x14ac:dyDescent="0.25">
      <c r="A47" s="38">
        <v>1991</v>
      </c>
      <c r="B47" s="337">
        <v>2.5</v>
      </c>
      <c r="C47" s="337">
        <v>8</v>
      </c>
      <c r="D47" s="337">
        <v>7</v>
      </c>
      <c r="E47" s="337">
        <v>9.5</v>
      </c>
      <c r="F47" s="337">
        <v>12</v>
      </c>
      <c r="G47" s="337">
        <v>17</v>
      </c>
      <c r="H47" s="337">
        <v>18.5</v>
      </c>
      <c r="I47" s="337">
        <v>19.5</v>
      </c>
      <c r="J47" s="337">
        <v>17</v>
      </c>
      <c r="K47" s="337">
        <v>14</v>
      </c>
      <c r="L47" s="337">
        <v>12</v>
      </c>
      <c r="M47" s="337">
        <v>8</v>
      </c>
      <c r="N47" s="37">
        <f t="shared" si="3"/>
        <v>19.5</v>
      </c>
      <c r="O47" s="28">
        <f t="shared" si="4"/>
        <v>2.5</v>
      </c>
      <c r="P47" s="342">
        <f t="shared" si="5"/>
        <v>12.083333333333334</v>
      </c>
    </row>
    <row r="48" spans="1:16" x14ac:dyDescent="0.25">
      <c r="A48" s="38">
        <v>1992</v>
      </c>
      <c r="B48" s="337">
        <v>2.5</v>
      </c>
      <c r="C48" s="337">
        <v>4.5</v>
      </c>
      <c r="D48" s="337">
        <v>7.5</v>
      </c>
      <c r="E48" s="337">
        <v>9.5</v>
      </c>
      <c r="F48" s="337">
        <v>14</v>
      </c>
      <c r="G48" s="337">
        <v>16</v>
      </c>
      <c r="H48" s="337">
        <v>19</v>
      </c>
      <c r="I48" s="337">
        <v>19.5</v>
      </c>
      <c r="J48" s="337">
        <v>17.5</v>
      </c>
      <c r="K48" s="337">
        <v>14.5</v>
      </c>
      <c r="L48" s="337">
        <v>8</v>
      </c>
      <c r="M48" s="337">
        <v>7</v>
      </c>
      <c r="N48" s="37">
        <f t="shared" si="3"/>
        <v>19.5</v>
      </c>
      <c r="O48" s="28">
        <f t="shared" si="4"/>
        <v>2.5</v>
      </c>
      <c r="P48" s="342">
        <f t="shared" ref="P48:P79" si="6">AVERAGE(B48:M48)</f>
        <v>11.625</v>
      </c>
    </row>
    <row r="49" spans="1:16" x14ac:dyDescent="0.25">
      <c r="A49" s="49">
        <v>1993</v>
      </c>
      <c r="B49" s="346">
        <v>5.5</v>
      </c>
      <c r="C49" s="346">
        <v>6.5</v>
      </c>
      <c r="D49" s="346">
        <v>9</v>
      </c>
      <c r="E49" s="346">
        <v>9</v>
      </c>
      <c r="F49" s="346">
        <v>15.5</v>
      </c>
      <c r="G49" s="346">
        <v>15.5</v>
      </c>
      <c r="H49" s="346">
        <v>18.5</v>
      </c>
      <c r="I49" s="346">
        <v>19</v>
      </c>
      <c r="J49" s="346">
        <v>15.5</v>
      </c>
      <c r="K49" s="346">
        <v>12</v>
      </c>
      <c r="L49" s="346">
        <v>11</v>
      </c>
      <c r="M49" s="346">
        <v>4.5</v>
      </c>
      <c r="N49" s="23">
        <f t="shared" si="3"/>
        <v>19</v>
      </c>
      <c r="O49" s="39">
        <f t="shared" si="4"/>
        <v>4.5</v>
      </c>
      <c r="P49" s="342">
        <f t="shared" si="6"/>
        <v>11.791666666666666</v>
      </c>
    </row>
    <row r="50" spans="1:16" x14ac:dyDescent="0.25">
      <c r="A50" s="49">
        <v>1994</v>
      </c>
      <c r="B50" s="346">
        <v>3</v>
      </c>
      <c r="C50" s="346">
        <v>8.5</v>
      </c>
      <c r="D50" s="346">
        <v>6.5</v>
      </c>
      <c r="E50" s="346">
        <v>9</v>
      </c>
      <c r="F50" s="346">
        <v>14.5</v>
      </c>
      <c r="G50" s="346">
        <v>18</v>
      </c>
      <c r="H50" s="347">
        <v>20</v>
      </c>
      <c r="I50" s="347">
        <v>20.5</v>
      </c>
      <c r="J50" s="346">
        <v>16.5</v>
      </c>
      <c r="K50" s="346">
        <v>15</v>
      </c>
      <c r="L50" s="346">
        <v>12.5</v>
      </c>
      <c r="M50" s="346">
        <v>9</v>
      </c>
      <c r="N50" s="23">
        <f t="shared" si="3"/>
        <v>20.5</v>
      </c>
      <c r="O50" s="39">
        <f t="shared" si="4"/>
        <v>3</v>
      </c>
      <c r="P50" s="342">
        <f t="shared" si="6"/>
        <v>12.75</v>
      </c>
    </row>
    <row r="51" spans="1:16" x14ac:dyDescent="0.25">
      <c r="A51" s="49">
        <v>1995</v>
      </c>
      <c r="B51" s="346">
        <v>5.5</v>
      </c>
      <c r="C51" s="346">
        <v>6</v>
      </c>
      <c r="D51" s="346">
        <v>6</v>
      </c>
      <c r="E51" s="346">
        <v>9.5</v>
      </c>
      <c r="F51" s="346">
        <v>12</v>
      </c>
      <c r="G51" s="346">
        <v>19.5</v>
      </c>
      <c r="H51" s="347">
        <v>20</v>
      </c>
      <c r="I51" s="348">
        <v>22.5</v>
      </c>
      <c r="J51" s="346">
        <v>15</v>
      </c>
      <c r="K51" s="346">
        <v>13.5</v>
      </c>
      <c r="L51" s="346">
        <v>12</v>
      </c>
      <c r="M51" s="346">
        <v>7.5</v>
      </c>
      <c r="N51" s="524">
        <f t="shared" si="3"/>
        <v>22.5</v>
      </c>
      <c r="O51" s="39">
        <f t="shared" si="4"/>
        <v>5.5</v>
      </c>
      <c r="P51" s="342">
        <f t="shared" si="6"/>
        <v>12.416666666666666</v>
      </c>
    </row>
    <row r="52" spans="1:16" x14ac:dyDescent="0.25">
      <c r="A52" s="49">
        <v>1996</v>
      </c>
      <c r="B52" s="346">
        <v>8</v>
      </c>
      <c r="C52" s="346">
        <v>5.5</v>
      </c>
      <c r="D52" s="346">
        <v>7.5</v>
      </c>
      <c r="E52" s="346">
        <v>11</v>
      </c>
      <c r="F52" s="346">
        <v>12</v>
      </c>
      <c r="G52" s="346">
        <v>16</v>
      </c>
      <c r="H52" s="347">
        <v>21.5</v>
      </c>
      <c r="I52" s="346">
        <v>19.5</v>
      </c>
      <c r="J52" s="346">
        <v>15</v>
      </c>
      <c r="K52" s="346">
        <v>13.5</v>
      </c>
      <c r="L52" s="346">
        <v>9.5</v>
      </c>
      <c r="M52" s="346">
        <v>9</v>
      </c>
      <c r="N52" s="23">
        <f t="shared" si="3"/>
        <v>21.5</v>
      </c>
      <c r="O52" s="39">
        <f t="shared" si="4"/>
        <v>5.5</v>
      </c>
      <c r="P52" s="342">
        <f t="shared" si="6"/>
        <v>12.333333333333334</v>
      </c>
    </row>
    <row r="53" spans="1:16" x14ac:dyDescent="0.25">
      <c r="A53" s="49">
        <v>1997</v>
      </c>
      <c r="B53" s="346">
        <v>9.5</v>
      </c>
      <c r="C53" s="346">
        <v>6.5</v>
      </c>
      <c r="D53" s="346">
        <v>5.5</v>
      </c>
      <c r="E53" s="346">
        <v>11.5</v>
      </c>
      <c r="F53" s="346">
        <v>14.5</v>
      </c>
      <c r="G53" s="346">
        <v>17</v>
      </c>
      <c r="H53" s="347">
        <v>21</v>
      </c>
      <c r="I53" s="346">
        <v>19</v>
      </c>
      <c r="J53" s="346">
        <v>18.5</v>
      </c>
      <c r="K53" s="346">
        <v>14</v>
      </c>
      <c r="L53" s="346">
        <v>11</v>
      </c>
      <c r="M53" s="346">
        <v>9.5</v>
      </c>
      <c r="N53" s="23">
        <f t="shared" si="3"/>
        <v>21</v>
      </c>
      <c r="O53" s="39">
        <f t="shared" si="4"/>
        <v>5.5</v>
      </c>
      <c r="P53" s="342">
        <f t="shared" si="6"/>
        <v>13.125</v>
      </c>
    </row>
    <row r="54" spans="1:16" x14ac:dyDescent="0.25">
      <c r="A54" s="49">
        <v>1998</v>
      </c>
      <c r="B54" s="346">
        <v>6.5</v>
      </c>
      <c r="C54" s="346">
        <v>6.5</v>
      </c>
      <c r="D54" s="346">
        <v>8.5</v>
      </c>
      <c r="E54" s="346">
        <v>11</v>
      </c>
      <c r="F54" s="346">
        <v>12</v>
      </c>
      <c r="G54" s="346">
        <v>19.5</v>
      </c>
      <c r="H54" s="346">
        <v>19</v>
      </c>
      <c r="I54" s="346">
        <v>19.5</v>
      </c>
      <c r="J54" s="346">
        <v>18.5</v>
      </c>
      <c r="K54" s="346">
        <v>12</v>
      </c>
      <c r="L54" s="346">
        <v>10</v>
      </c>
      <c r="M54" s="346">
        <v>5.5</v>
      </c>
      <c r="N54" s="23">
        <f t="shared" si="3"/>
        <v>19.5</v>
      </c>
      <c r="O54" s="39">
        <f t="shared" si="4"/>
        <v>5.5</v>
      </c>
      <c r="P54" s="342">
        <f t="shared" si="6"/>
        <v>12.375</v>
      </c>
    </row>
    <row r="55" spans="1:16" x14ac:dyDescent="0.25">
      <c r="A55" s="49">
        <v>1999</v>
      </c>
      <c r="B55" s="346">
        <v>3.5</v>
      </c>
      <c r="C55" s="346">
        <v>4.5</v>
      </c>
      <c r="D55" s="346">
        <v>9</v>
      </c>
      <c r="E55" s="346">
        <v>10</v>
      </c>
      <c r="F55" s="346">
        <v>16</v>
      </c>
      <c r="G55" s="346">
        <v>15.5</v>
      </c>
      <c r="H55" s="346">
        <v>18</v>
      </c>
      <c r="I55" s="347">
        <v>21.5</v>
      </c>
      <c r="J55" s="346">
        <v>19</v>
      </c>
      <c r="K55" s="346">
        <v>12</v>
      </c>
      <c r="L55" s="346">
        <v>9.5</v>
      </c>
      <c r="M55" s="346">
        <v>8.5</v>
      </c>
      <c r="N55" s="23">
        <f t="shared" si="3"/>
        <v>21.5</v>
      </c>
      <c r="O55" s="39">
        <f t="shared" si="4"/>
        <v>3.5</v>
      </c>
      <c r="P55" s="342">
        <f t="shared" si="6"/>
        <v>12.25</v>
      </c>
    </row>
    <row r="56" spans="1:16" x14ac:dyDescent="0.25">
      <c r="A56" s="49">
        <v>2000</v>
      </c>
      <c r="B56" s="346">
        <v>3</v>
      </c>
      <c r="C56" s="346">
        <v>4.5</v>
      </c>
      <c r="D56" s="346">
        <v>5.5</v>
      </c>
      <c r="E56" s="346">
        <v>8.5</v>
      </c>
      <c r="F56" s="346">
        <v>13.5</v>
      </c>
      <c r="G56" s="346">
        <v>17</v>
      </c>
      <c r="H56" s="346">
        <v>17.5</v>
      </c>
      <c r="I56" s="346">
        <v>19.5</v>
      </c>
      <c r="J56" s="346">
        <v>17.5</v>
      </c>
      <c r="K56" s="346">
        <v>13.5</v>
      </c>
      <c r="L56" s="346">
        <v>8.5</v>
      </c>
      <c r="M56" s="346">
        <v>8.5</v>
      </c>
      <c r="N56" s="23">
        <f t="shared" si="3"/>
        <v>19.5</v>
      </c>
      <c r="O56" s="39">
        <f t="shared" si="4"/>
        <v>3</v>
      </c>
      <c r="P56" s="342">
        <f t="shared" si="6"/>
        <v>11.416666666666666</v>
      </c>
    </row>
    <row r="57" spans="1:16" x14ac:dyDescent="0.25">
      <c r="A57" s="49">
        <v>2001</v>
      </c>
      <c r="B57" s="337">
        <v>8.5</v>
      </c>
      <c r="C57" s="337">
        <v>4</v>
      </c>
      <c r="D57" s="337">
        <v>11.5</v>
      </c>
      <c r="E57" s="337">
        <v>9</v>
      </c>
      <c r="F57" s="337">
        <v>14</v>
      </c>
      <c r="G57" s="337">
        <v>19</v>
      </c>
      <c r="H57" s="337">
        <v>19.5</v>
      </c>
      <c r="I57" s="338">
        <v>20</v>
      </c>
      <c r="J57" s="349">
        <v>15.5</v>
      </c>
      <c r="K57" s="337">
        <v>14</v>
      </c>
      <c r="L57" s="337">
        <v>7.5</v>
      </c>
      <c r="M57" s="337">
        <v>6</v>
      </c>
      <c r="N57" s="23">
        <f t="shared" ref="N57:N79" si="7">MAX(B57:M57)</f>
        <v>20</v>
      </c>
      <c r="O57" s="39">
        <f t="shared" ref="O57:O79" si="8">MIN(B57:M57)</f>
        <v>4</v>
      </c>
      <c r="P57" s="342">
        <f t="shared" si="6"/>
        <v>12.375</v>
      </c>
    </row>
    <row r="58" spans="1:16" x14ac:dyDescent="0.25">
      <c r="A58" s="49">
        <v>2002</v>
      </c>
      <c r="B58" s="346">
        <v>5</v>
      </c>
      <c r="C58" s="346">
        <v>7</v>
      </c>
      <c r="D58" s="346">
        <v>9</v>
      </c>
      <c r="E58" s="346">
        <v>10.5</v>
      </c>
      <c r="F58" s="346">
        <v>11.5</v>
      </c>
      <c r="G58" s="346">
        <v>16</v>
      </c>
      <c r="H58" s="348">
        <v>22.5</v>
      </c>
      <c r="I58" s="350">
        <v>19</v>
      </c>
      <c r="J58" s="346">
        <v>16.5</v>
      </c>
      <c r="K58" s="346">
        <v>13</v>
      </c>
      <c r="L58" s="346">
        <v>9</v>
      </c>
      <c r="M58" s="346">
        <v>7</v>
      </c>
      <c r="N58" s="23">
        <f t="shared" si="7"/>
        <v>22.5</v>
      </c>
      <c r="O58" s="39">
        <f t="shared" si="8"/>
        <v>5</v>
      </c>
      <c r="P58" s="342">
        <f t="shared" si="6"/>
        <v>12.166666666666666</v>
      </c>
    </row>
    <row r="59" spans="1:16" x14ac:dyDescent="0.25">
      <c r="A59" s="49">
        <v>2003</v>
      </c>
      <c r="B59" s="346">
        <v>7.5</v>
      </c>
      <c r="C59" s="346">
        <v>5.5</v>
      </c>
      <c r="D59" s="346">
        <v>8.5</v>
      </c>
      <c r="E59" s="346">
        <v>14</v>
      </c>
      <c r="F59" s="346">
        <v>14</v>
      </c>
      <c r="G59" s="347">
        <v>20</v>
      </c>
      <c r="H59" s="347">
        <v>20</v>
      </c>
      <c r="I59" s="347">
        <v>20</v>
      </c>
      <c r="J59" s="351">
        <v>16.5</v>
      </c>
      <c r="K59" s="346">
        <v>14.5</v>
      </c>
      <c r="L59" s="346">
        <v>10.5</v>
      </c>
      <c r="M59" s="346">
        <v>5</v>
      </c>
      <c r="N59" s="23">
        <f t="shared" si="7"/>
        <v>20</v>
      </c>
      <c r="O59" s="39">
        <f t="shared" si="8"/>
        <v>5</v>
      </c>
      <c r="P59" s="342">
        <f t="shared" si="6"/>
        <v>13</v>
      </c>
    </row>
    <row r="60" spans="1:16" x14ac:dyDescent="0.25">
      <c r="A60" s="49">
        <v>2004</v>
      </c>
      <c r="B60" s="346">
        <v>6</v>
      </c>
      <c r="C60" s="346">
        <v>5.5</v>
      </c>
      <c r="D60" s="346">
        <v>7.5</v>
      </c>
      <c r="E60" s="346">
        <v>9</v>
      </c>
      <c r="F60" s="346">
        <v>14</v>
      </c>
      <c r="G60" s="346">
        <v>18</v>
      </c>
      <c r="H60" s="346">
        <v>19.5</v>
      </c>
      <c r="I60" s="347">
        <v>20.5</v>
      </c>
      <c r="J60" s="346">
        <v>19</v>
      </c>
      <c r="K60" s="346">
        <v>15</v>
      </c>
      <c r="L60" s="346">
        <v>6.5</v>
      </c>
      <c r="M60" s="346">
        <v>7.5</v>
      </c>
      <c r="N60" s="23">
        <f t="shared" si="7"/>
        <v>20.5</v>
      </c>
      <c r="O60" s="39">
        <f t="shared" si="8"/>
        <v>5.5</v>
      </c>
      <c r="P60" s="342">
        <f t="shared" si="6"/>
        <v>12.333333333333334</v>
      </c>
    </row>
    <row r="61" spans="1:16" x14ac:dyDescent="0.25">
      <c r="A61" s="49">
        <v>2005</v>
      </c>
      <c r="B61" s="346">
        <v>1.5</v>
      </c>
      <c r="C61" s="346">
        <v>4.5</v>
      </c>
      <c r="D61" s="346">
        <v>10</v>
      </c>
      <c r="E61" s="346">
        <v>10.5</v>
      </c>
      <c r="F61" s="346">
        <v>15</v>
      </c>
      <c r="G61" s="346">
        <v>17.5</v>
      </c>
      <c r="H61" s="347">
        <v>21.5</v>
      </c>
      <c r="I61" s="259">
        <v>19</v>
      </c>
      <c r="J61" s="346">
        <v>17</v>
      </c>
      <c r="K61" s="346">
        <v>13.5</v>
      </c>
      <c r="L61" s="346">
        <v>10.5</v>
      </c>
      <c r="M61" s="346">
        <v>4</v>
      </c>
      <c r="N61" s="23">
        <f t="shared" si="7"/>
        <v>21.5</v>
      </c>
      <c r="O61" s="39">
        <f t="shared" si="8"/>
        <v>1.5</v>
      </c>
      <c r="P61" s="342">
        <f t="shared" si="6"/>
        <v>12.041666666666666</v>
      </c>
    </row>
    <row r="62" spans="1:16" ht="12.6" customHeight="1" x14ac:dyDescent="0.25">
      <c r="A62" s="49">
        <v>2006</v>
      </c>
      <c r="B62" s="50">
        <v>5</v>
      </c>
      <c r="C62" s="50">
        <v>4</v>
      </c>
      <c r="D62" s="50">
        <v>8.5</v>
      </c>
      <c r="E62" s="50">
        <v>10.5</v>
      </c>
      <c r="F62" s="352">
        <v>17</v>
      </c>
      <c r="G62" s="50">
        <v>19</v>
      </c>
      <c r="H62" s="50">
        <v>19</v>
      </c>
      <c r="I62" s="347">
        <v>21</v>
      </c>
      <c r="J62" s="346">
        <v>18</v>
      </c>
      <c r="K62" s="50">
        <v>16</v>
      </c>
      <c r="L62" s="50">
        <v>14</v>
      </c>
      <c r="M62" s="350">
        <v>8</v>
      </c>
      <c r="N62" s="23">
        <f t="shared" si="7"/>
        <v>21</v>
      </c>
      <c r="O62" s="39">
        <f t="shared" si="8"/>
        <v>4</v>
      </c>
      <c r="P62" s="469">
        <f t="shared" si="6"/>
        <v>13.333333333333334</v>
      </c>
    </row>
    <row r="63" spans="1:16" x14ac:dyDescent="0.25">
      <c r="A63" s="49">
        <v>2007</v>
      </c>
      <c r="B63" s="50">
        <v>4</v>
      </c>
      <c r="C63" s="352">
        <v>10</v>
      </c>
      <c r="D63" s="50">
        <v>7</v>
      </c>
      <c r="E63" s="352">
        <v>15</v>
      </c>
      <c r="F63" s="50">
        <v>16</v>
      </c>
      <c r="G63" s="50">
        <v>18</v>
      </c>
      <c r="H63" s="50">
        <v>18</v>
      </c>
      <c r="I63" s="50">
        <v>19</v>
      </c>
      <c r="J63" s="50">
        <v>15</v>
      </c>
      <c r="K63" s="50">
        <v>15</v>
      </c>
      <c r="L63" s="259">
        <v>9.5</v>
      </c>
      <c r="M63" s="50">
        <v>5</v>
      </c>
      <c r="N63" s="23">
        <f t="shared" si="7"/>
        <v>19</v>
      </c>
      <c r="O63" s="39">
        <f t="shared" si="8"/>
        <v>4</v>
      </c>
      <c r="P63" s="342">
        <f t="shared" si="6"/>
        <v>12.625</v>
      </c>
    </row>
    <row r="64" spans="1:16" x14ac:dyDescent="0.25">
      <c r="A64" s="49">
        <v>2008</v>
      </c>
      <c r="B64" s="346">
        <v>7</v>
      </c>
      <c r="C64" s="50">
        <v>9</v>
      </c>
      <c r="D64" s="50">
        <v>6</v>
      </c>
      <c r="E64" s="50">
        <v>9.5</v>
      </c>
      <c r="F64" s="50">
        <v>12.5</v>
      </c>
      <c r="G64" s="50">
        <v>18.5</v>
      </c>
      <c r="H64" s="50">
        <v>19</v>
      </c>
      <c r="I64" s="50">
        <v>18.5</v>
      </c>
      <c r="J64" s="50">
        <v>17.5</v>
      </c>
      <c r="K64" s="50">
        <v>14.5</v>
      </c>
      <c r="L64" s="50">
        <v>10.5</v>
      </c>
      <c r="M64" s="50">
        <v>6</v>
      </c>
      <c r="N64" s="23">
        <f t="shared" si="7"/>
        <v>19</v>
      </c>
      <c r="O64" s="39">
        <f t="shared" si="8"/>
        <v>6</v>
      </c>
      <c r="P64" s="342">
        <f t="shared" si="6"/>
        <v>12.375</v>
      </c>
    </row>
    <row r="65" spans="1:16" x14ac:dyDescent="0.25">
      <c r="A65" s="49">
        <v>2009</v>
      </c>
      <c r="B65" s="50">
        <v>5.5</v>
      </c>
      <c r="C65" s="50">
        <v>5.5</v>
      </c>
      <c r="D65" s="50">
        <v>6</v>
      </c>
      <c r="E65" s="50">
        <v>12</v>
      </c>
      <c r="F65" s="50">
        <v>17</v>
      </c>
      <c r="G65" s="50">
        <v>18</v>
      </c>
      <c r="H65" s="353">
        <v>20</v>
      </c>
      <c r="I65" s="350">
        <v>18.5</v>
      </c>
      <c r="J65" s="352">
        <v>19.5</v>
      </c>
      <c r="K65" s="50">
        <v>15</v>
      </c>
      <c r="L65" s="50">
        <v>9</v>
      </c>
      <c r="M65" s="354">
        <v>10</v>
      </c>
      <c r="N65" s="23">
        <f t="shared" si="7"/>
        <v>20</v>
      </c>
      <c r="O65" s="39">
        <f t="shared" si="8"/>
        <v>5.5</v>
      </c>
      <c r="P65" s="342">
        <f t="shared" si="6"/>
        <v>13</v>
      </c>
    </row>
    <row r="66" spans="1:16" x14ac:dyDescent="0.25">
      <c r="A66" s="49">
        <v>2010</v>
      </c>
      <c r="B66" s="50">
        <v>6.5</v>
      </c>
      <c r="C66" s="50">
        <v>8.5</v>
      </c>
      <c r="D66" s="350">
        <v>10</v>
      </c>
      <c r="E66" s="50">
        <v>10.5</v>
      </c>
      <c r="F66" s="50">
        <v>14</v>
      </c>
      <c r="G66" s="50">
        <v>15</v>
      </c>
      <c r="H66" s="50">
        <v>19.5</v>
      </c>
      <c r="I66" s="50">
        <v>18</v>
      </c>
      <c r="J66" s="50">
        <v>17.5</v>
      </c>
      <c r="K66" s="50">
        <v>15</v>
      </c>
      <c r="L66" s="50">
        <v>8</v>
      </c>
      <c r="M66" s="50">
        <v>6.5</v>
      </c>
      <c r="N66" s="23">
        <f t="shared" si="7"/>
        <v>19.5</v>
      </c>
      <c r="O66" s="39">
        <f t="shared" si="8"/>
        <v>6.5</v>
      </c>
      <c r="P66" s="342">
        <f t="shared" si="6"/>
        <v>12.416666666666666</v>
      </c>
    </row>
    <row r="67" spans="1:16" x14ac:dyDescent="0.25">
      <c r="A67" s="49">
        <v>2011</v>
      </c>
      <c r="B67" s="259">
        <v>4</v>
      </c>
      <c r="C67" s="259">
        <v>6.5</v>
      </c>
      <c r="D67" s="259">
        <v>8.5</v>
      </c>
      <c r="E67" s="259">
        <v>10.5</v>
      </c>
      <c r="F67" s="259">
        <v>13.5</v>
      </c>
      <c r="G67" s="259">
        <v>16.5</v>
      </c>
      <c r="H67" s="259">
        <v>18</v>
      </c>
      <c r="I67" s="347">
        <v>20</v>
      </c>
      <c r="J67" s="346">
        <v>18</v>
      </c>
      <c r="K67" s="259">
        <v>14</v>
      </c>
      <c r="L67" s="355">
        <v>14</v>
      </c>
      <c r="M67" s="259">
        <v>5.5</v>
      </c>
      <c r="N67" s="23">
        <f t="shared" si="7"/>
        <v>20</v>
      </c>
      <c r="O67" s="39">
        <f t="shared" si="8"/>
        <v>4</v>
      </c>
      <c r="P67" s="342">
        <f t="shared" si="6"/>
        <v>12.416666666666666</v>
      </c>
    </row>
    <row r="68" spans="1:16" x14ac:dyDescent="0.25">
      <c r="A68" s="49">
        <v>2012</v>
      </c>
      <c r="B68" s="259">
        <v>4.5</v>
      </c>
      <c r="C68" s="259">
        <v>1</v>
      </c>
      <c r="D68" s="259">
        <v>8</v>
      </c>
      <c r="E68" s="259">
        <v>13</v>
      </c>
      <c r="F68" s="259">
        <v>14</v>
      </c>
      <c r="G68" s="259">
        <v>18.5</v>
      </c>
      <c r="H68" s="259">
        <v>17.5</v>
      </c>
      <c r="I68" s="347">
        <v>20.5</v>
      </c>
      <c r="J68" s="346">
        <v>17.5</v>
      </c>
      <c r="K68" s="259">
        <v>16.5</v>
      </c>
      <c r="L68" s="259">
        <v>12</v>
      </c>
      <c r="M68" s="259">
        <v>8</v>
      </c>
      <c r="N68" s="23">
        <f t="shared" si="7"/>
        <v>20.5</v>
      </c>
      <c r="O68" s="39">
        <f t="shared" si="8"/>
        <v>1</v>
      </c>
      <c r="P68" s="342">
        <f t="shared" si="6"/>
        <v>12.583333333333334</v>
      </c>
    </row>
    <row r="69" spans="1:16" x14ac:dyDescent="0.25">
      <c r="A69" s="49">
        <v>2013</v>
      </c>
      <c r="B69" s="259">
        <v>5</v>
      </c>
      <c r="C69" s="259">
        <v>6.5</v>
      </c>
      <c r="D69" s="259">
        <v>9</v>
      </c>
      <c r="E69" s="259">
        <v>12</v>
      </c>
      <c r="F69" s="259">
        <v>11.5</v>
      </c>
      <c r="G69" s="259">
        <v>18</v>
      </c>
      <c r="H69" s="259">
        <v>17.5</v>
      </c>
      <c r="I69" s="259">
        <v>18.5</v>
      </c>
      <c r="J69" s="259">
        <v>17</v>
      </c>
      <c r="K69" s="259">
        <v>18</v>
      </c>
      <c r="L69" s="259">
        <v>9.5</v>
      </c>
      <c r="M69" s="259">
        <v>6.5</v>
      </c>
      <c r="N69" s="23">
        <f t="shared" si="7"/>
        <v>18.5</v>
      </c>
      <c r="O69" s="39">
        <f t="shared" si="8"/>
        <v>5</v>
      </c>
      <c r="P69" s="342">
        <f t="shared" si="6"/>
        <v>12.416666666666666</v>
      </c>
    </row>
    <row r="70" spans="1:16" x14ac:dyDescent="0.25">
      <c r="A70" s="49">
        <v>2014</v>
      </c>
      <c r="B70" s="259">
        <v>7</v>
      </c>
      <c r="C70" s="259">
        <v>7</v>
      </c>
      <c r="D70" s="259">
        <v>9</v>
      </c>
      <c r="E70" s="259">
        <v>10.5</v>
      </c>
      <c r="F70" s="259">
        <v>14</v>
      </c>
      <c r="G70" s="259">
        <v>17.5</v>
      </c>
      <c r="H70" s="259">
        <v>18.5</v>
      </c>
      <c r="I70" s="346">
        <v>19</v>
      </c>
      <c r="J70" s="259">
        <v>18.5</v>
      </c>
      <c r="K70" s="259">
        <v>14.5</v>
      </c>
      <c r="L70" s="259">
        <v>12.5</v>
      </c>
      <c r="M70" s="259">
        <v>8</v>
      </c>
      <c r="N70" s="23">
        <f t="shared" si="7"/>
        <v>19</v>
      </c>
      <c r="O70" s="39">
        <f t="shared" si="8"/>
        <v>7</v>
      </c>
      <c r="P70" s="342">
        <f t="shared" si="6"/>
        <v>13</v>
      </c>
    </row>
    <row r="71" spans="1:16" x14ac:dyDescent="0.25">
      <c r="A71" s="49">
        <v>2015</v>
      </c>
      <c r="B71" s="259">
        <v>5.5</v>
      </c>
      <c r="C71" s="259">
        <v>3.5</v>
      </c>
      <c r="D71" s="259">
        <v>9.5</v>
      </c>
      <c r="E71" s="259">
        <v>10.5</v>
      </c>
      <c r="F71" s="259">
        <v>15.5</v>
      </c>
      <c r="G71" s="259">
        <v>16.5</v>
      </c>
      <c r="H71" s="347">
        <v>20.5</v>
      </c>
      <c r="I71" s="347">
        <v>21</v>
      </c>
      <c r="J71" s="346">
        <v>16.5</v>
      </c>
      <c r="K71" s="259">
        <v>14</v>
      </c>
      <c r="L71" s="259">
        <v>11</v>
      </c>
      <c r="M71" s="259">
        <v>7</v>
      </c>
      <c r="N71" s="23">
        <f t="shared" si="7"/>
        <v>21</v>
      </c>
      <c r="O71" s="39">
        <f t="shared" si="8"/>
        <v>3.5</v>
      </c>
      <c r="P71" s="342">
        <f t="shared" si="6"/>
        <v>12.583333333333334</v>
      </c>
    </row>
    <row r="72" spans="1:16" x14ac:dyDescent="0.25">
      <c r="A72" s="38">
        <v>2016</v>
      </c>
      <c r="B72" s="356">
        <v>9</v>
      </c>
      <c r="C72" s="356">
        <v>6</v>
      </c>
      <c r="D72" s="356">
        <v>7</v>
      </c>
      <c r="E72" s="356">
        <v>11</v>
      </c>
      <c r="F72" s="356">
        <v>11.5</v>
      </c>
      <c r="G72" s="356">
        <v>16.5</v>
      </c>
      <c r="H72" s="338">
        <v>21</v>
      </c>
      <c r="I72" s="338">
        <v>20.5</v>
      </c>
      <c r="J72" s="356">
        <v>18.5</v>
      </c>
      <c r="K72" s="356">
        <v>16.5</v>
      </c>
      <c r="L72" s="356">
        <v>11</v>
      </c>
      <c r="M72" s="356">
        <v>7</v>
      </c>
      <c r="N72" s="23">
        <f t="shared" si="7"/>
        <v>21</v>
      </c>
      <c r="O72" s="39">
        <f t="shared" si="8"/>
        <v>6</v>
      </c>
      <c r="P72" s="189">
        <f t="shared" si="6"/>
        <v>12.958333333333334</v>
      </c>
    </row>
    <row r="73" spans="1:16" x14ac:dyDescent="0.25">
      <c r="A73" s="38">
        <v>2017</v>
      </c>
      <c r="B73" s="356">
        <v>4</v>
      </c>
      <c r="C73" s="356">
        <v>7.5</v>
      </c>
      <c r="D73" s="356">
        <v>4.5</v>
      </c>
      <c r="E73" s="356">
        <v>9.5</v>
      </c>
      <c r="F73" s="356">
        <v>11</v>
      </c>
      <c r="G73" s="356">
        <v>17</v>
      </c>
      <c r="H73" s="356">
        <v>19.5</v>
      </c>
      <c r="I73" s="356">
        <v>19</v>
      </c>
      <c r="J73" s="356">
        <v>13.5</v>
      </c>
      <c r="K73" s="356">
        <v>14</v>
      </c>
      <c r="L73" s="356">
        <v>8.5</v>
      </c>
      <c r="M73" s="356">
        <v>0.5</v>
      </c>
      <c r="N73" s="23">
        <f t="shared" si="7"/>
        <v>19.5</v>
      </c>
      <c r="O73" s="39">
        <f t="shared" si="8"/>
        <v>0.5</v>
      </c>
      <c r="P73" s="189">
        <f t="shared" si="6"/>
        <v>10.708333333333334</v>
      </c>
    </row>
    <row r="74" spans="1:16" x14ac:dyDescent="0.25">
      <c r="A74" s="38">
        <v>2018</v>
      </c>
      <c r="B74" s="356">
        <v>4</v>
      </c>
      <c r="C74" s="356">
        <v>4</v>
      </c>
      <c r="D74" s="356">
        <v>7.5</v>
      </c>
      <c r="E74" s="356">
        <v>10</v>
      </c>
      <c r="F74" s="356">
        <v>16</v>
      </c>
      <c r="G74" s="356">
        <v>17</v>
      </c>
      <c r="H74" s="356">
        <v>18</v>
      </c>
      <c r="I74" s="356">
        <v>19</v>
      </c>
      <c r="J74" s="356">
        <v>18.5</v>
      </c>
      <c r="K74" s="356">
        <v>14</v>
      </c>
      <c r="L74" s="356">
        <v>9.5</v>
      </c>
      <c r="M74" s="356">
        <v>3.5</v>
      </c>
      <c r="N74" s="23">
        <f t="shared" si="7"/>
        <v>19</v>
      </c>
      <c r="O74" s="39">
        <f t="shared" si="8"/>
        <v>3.5</v>
      </c>
      <c r="P74" s="189">
        <f t="shared" si="6"/>
        <v>11.75</v>
      </c>
    </row>
    <row r="75" spans="1:16" x14ac:dyDescent="0.25">
      <c r="A75" s="38">
        <v>2019</v>
      </c>
      <c r="B75" s="356">
        <v>0</v>
      </c>
      <c r="C75" s="356">
        <v>2</v>
      </c>
      <c r="D75" s="356">
        <v>5</v>
      </c>
      <c r="E75" s="356">
        <v>11.5</v>
      </c>
      <c r="F75" s="356">
        <v>12.5</v>
      </c>
      <c r="G75" s="338">
        <v>21.5</v>
      </c>
      <c r="H75" s="337">
        <v>19.399999999999999</v>
      </c>
      <c r="I75" s="356">
        <v>19.899999999999999</v>
      </c>
      <c r="J75" s="356">
        <v>16.5</v>
      </c>
      <c r="K75" s="356">
        <v>15.6</v>
      </c>
      <c r="L75" s="356">
        <v>10.5</v>
      </c>
      <c r="M75" s="356">
        <v>7.7</v>
      </c>
      <c r="N75" s="23">
        <f t="shared" si="7"/>
        <v>21.5</v>
      </c>
      <c r="O75" s="39">
        <f t="shared" si="8"/>
        <v>0</v>
      </c>
      <c r="P75" s="189">
        <f t="shared" si="6"/>
        <v>11.841666666666667</v>
      </c>
    </row>
    <row r="76" spans="1:16" x14ac:dyDescent="0.25">
      <c r="A76" s="38">
        <v>2020</v>
      </c>
      <c r="B76" s="356">
        <v>5.3</v>
      </c>
      <c r="C76" s="356">
        <v>6.4</v>
      </c>
      <c r="D76" s="356">
        <v>8.3000000000000007</v>
      </c>
      <c r="E76" s="356">
        <v>11.3</v>
      </c>
      <c r="F76" s="356">
        <v>15.9</v>
      </c>
      <c r="G76" s="356">
        <v>18.7</v>
      </c>
      <c r="H76" s="356">
        <v>18.7</v>
      </c>
      <c r="I76" s="338">
        <v>21.2</v>
      </c>
      <c r="J76" s="356">
        <v>16.8</v>
      </c>
      <c r="K76" s="356">
        <v>12.4</v>
      </c>
      <c r="L76" s="356">
        <v>11.8</v>
      </c>
      <c r="M76" s="356">
        <v>7.7</v>
      </c>
      <c r="N76" s="23">
        <f t="shared" si="7"/>
        <v>21.2</v>
      </c>
      <c r="O76" s="39">
        <f t="shared" si="8"/>
        <v>5.3</v>
      </c>
      <c r="P76" s="189">
        <f t="shared" si="6"/>
        <v>12.875</v>
      </c>
    </row>
    <row r="77" spans="1:16" x14ac:dyDescent="0.25">
      <c r="A77" s="11">
        <v>2021</v>
      </c>
      <c r="B77" s="357">
        <v>4</v>
      </c>
      <c r="C77" s="357">
        <v>9</v>
      </c>
      <c r="D77" s="357">
        <v>8.8000000000000007</v>
      </c>
      <c r="E77" s="357">
        <v>10</v>
      </c>
      <c r="F77" s="357">
        <v>12.4</v>
      </c>
      <c r="G77" s="357">
        <v>17.399999999999999</v>
      </c>
      <c r="H77" s="357">
        <v>18.2</v>
      </c>
      <c r="I77" s="358">
        <v>21.4</v>
      </c>
      <c r="J77" s="357">
        <v>18.399999999999999</v>
      </c>
      <c r="K77" s="357">
        <v>13.7</v>
      </c>
      <c r="L77" s="357">
        <v>12.4</v>
      </c>
      <c r="M77" s="357">
        <v>5.2</v>
      </c>
      <c r="N77" s="23">
        <f t="shared" si="7"/>
        <v>21.4</v>
      </c>
      <c r="O77" s="39">
        <f t="shared" si="8"/>
        <v>4</v>
      </c>
      <c r="P77" s="189">
        <f t="shared" si="6"/>
        <v>12.574999999999998</v>
      </c>
    </row>
    <row r="78" spans="1:16" x14ac:dyDescent="0.25">
      <c r="A78" s="11">
        <v>2022</v>
      </c>
      <c r="B78" s="357">
        <v>2.8</v>
      </c>
      <c r="C78" s="357">
        <v>6.4</v>
      </c>
      <c r="D78" s="357">
        <v>8.9</v>
      </c>
      <c r="E78" s="357">
        <v>9.8000000000000007</v>
      </c>
      <c r="F78" s="357">
        <v>13.8</v>
      </c>
      <c r="G78" s="328">
        <v>20.7</v>
      </c>
      <c r="H78" s="357">
        <v>19</v>
      </c>
      <c r="I78" s="338">
        <v>20.3</v>
      </c>
      <c r="J78" s="357">
        <v>18.100000000000001</v>
      </c>
      <c r="K78" s="357">
        <v>14.3</v>
      </c>
      <c r="L78" s="357">
        <v>11.5</v>
      </c>
      <c r="M78" s="357">
        <v>7.3</v>
      </c>
      <c r="N78" s="23">
        <f t="shared" si="7"/>
        <v>20.7</v>
      </c>
      <c r="O78" s="39">
        <f t="shared" si="8"/>
        <v>2.8</v>
      </c>
      <c r="P78" s="189">
        <f t="shared" si="6"/>
        <v>12.741666666666669</v>
      </c>
    </row>
    <row r="79" spans="1:16" x14ac:dyDescent="0.25">
      <c r="A79" s="11">
        <v>2023</v>
      </c>
      <c r="B79" s="357">
        <v>4.8</v>
      </c>
      <c r="C79" s="357">
        <v>6</v>
      </c>
      <c r="D79" s="357">
        <v>6.8</v>
      </c>
      <c r="E79" s="357"/>
      <c r="F79" s="357"/>
      <c r="G79" s="359"/>
      <c r="H79" s="357"/>
      <c r="I79" s="360"/>
      <c r="J79" s="357"/>
      <c r="K79" s="357"/>
      <c r="L79" s="357"/>
      <c r="M79" s="357"/>
      <c r="N79" s="23">
        <f t="shared" si="7"/>
        <v>6.8</v>
      </c>
      <c r="O79" s="39">
        <f t="shared" si="8"/>
        <v>4.8</v>
      </c>
      <c r="P79" s="189">
        <f t="shared" si="6"/>
        <v>5.8666666666666671</v>
      </c>
    </row>
    <row r="80" spans="1:16" x14ac:dyDescent="0.25">
      <c r="A80" s="305" t="s">
        <v>16</v>
      </c>
      <c r="B80" s="306">
        <f>AVERAGE(B6:B79)</f>
        <v>4.7246575342465755</v>
      </c>
      <c r="C80" s="70">
        <f>AVERAGE(C6:C79)</f>
        <v>5.3722222222222218</v>
      </c>
      <c r="D80" s="70">
        <f>AVERAGE(D6:D79)</f>
        <v>7.5041666666666647</v>
      </c>
      <c r="E80" s="70">
        <f t="shared" ref="E80:M80" si="9">AVERAGE(E6:E78)</f>
        <v>9.7971830985915478</v>
      </c>
      <c r="F80" s="70">
        <f t="shared" si="9"/>
        <v>13.379999999999999</v>
      </c>
      <c r="G80" s="70">
        <f t="shared" si="9"/>
        <v>16.861428571428576</v>
      </c>
      <c r="H80" s="70">
        <f t="shared" si="9"/>
        <v>18.797142857142859</v>
      </c>
      <c r="I80" s="473">
        <f t="shared" si="9"/>
        <v>18.882857142857144</v>
      </c>
      <c r="J80" s="70">
        <f t="shared" si="9"/>
        <v>16.54</v>
      </c>
      <c r="K80" s="70">
        <f t="shared" si="9"/>
        <v>13.521428571428572</v>
      </c>
      <c r="L80" s="70">
        <f t="shared" si="9"/>
        <v>9.3528571428571414</v>
      </c>
      <c r="M80" s="70">
        <f t="shared" si="9"/>
        <v>5.9478260869565212</v>
      </c>
      <c r="N80" s="474"/>
      <c r="O80" s="474"/>
      <c r="P80" s="475">
        <f>AVERAGE(P6:P78)</f>
        <v>11.747426470588238</v>
      </c>
    </row>
    <row r="81" spans="1:16" x14ac:dyDescent="0.25">
      <c r="A81" s="307" t="s">
        <v>20</v>
      </c>
      <c r="B81" s="362">
        <f t="shared" ref="B81:M81" si="10">MIN(B6:B79)</f>
        <v>-2</v>
      </c>
      <c r="C81" s="74">
        <f t="shared" si="10"/>
        <v>0</v>
      </c>
      <c r="D81" s="74">
        <f t="shared" si="10"/>
        <v>2</v>
      </c>
      <c r="E81" s="74">
        <f t="shared" si="10"/>
        <v>5</v>
      </c>
      <c r="F81" s="74">
        <f t="shared" si="10"/>
        <v>9</v>
      </c>
      <c r="G81" s="74">
        <f t="shared" si="10"/>
        <v>9</v>
      </c>
      <c r="H81" s="74">
        <f t="shared" si="10"/>
        <v>14</v>
      </c>
      <c r="I81" s="74">
        <f t="shared" si="10"/>
        <v>12</v>
      </c>
      <c r="J81" s="74">
        <f t="shared" si="10"/>
        <v>7</v>
      </c>
      <c r="K81" s="74">
        <f t="shared" si="10"/>
        <v>9</v>
      </c>
      <c r="L81" s="74">
        <f t="shared" si="10"/>
        <v>5</v>
      </c>
      <c r="M81" s="74">
        <f t="shared" si="10"/>
        <v>0</v>
      </c>
      <c r="N81" s="309">
        <f>MAX(N6:N79)</f>
        <v>22.5</v>
      </c>
      <c r="O81" s="75"/>
      <c r="P81" s="363">
        <f>MIN(P6:P78)</f>
        <v>9.5</v>
      </c>
    </row>
    <row r="82" spans="1:16" x14ac:dyDescent="0.25">
      <c r="A82" s="311" t="s">
        <v>19</v>
      </c>
      <c r="B82" s="312">
        <f t="shared" ref="B82:M82" si="11">MAX(B6:B79)</f>
        <v>14</v>
      </c>
      <c r="C82" s="313">
        <f t="shared" si="11"/>
        <v>10</v>
      </c>
      <c r="D82" s="313">
        <f t="shared" si="11"/>
        <v>13</v>
      </c>
      <c r="E82" s="313">
        <f t="shared" si="11"/>
        <v>15</v>
      </c>
      <c r="F82" s="313">
        <f t="shared" si="11"/>
        <v>17</v>
      </c>
      <c r="G82" s="313">
        <f t="shared" si="11"/>
        <v>21.5</v>
      </c>
      <c r="H82" s="313">
        <f t="shared" si="11"/>
        <v>22.5</v>
      </c>
      <c r="I82" s="472">
        <f t="shared" si="11"/>
        <v>22.5</v>
      </c>
      <c r="J82" s="313">
        <f t="shared" si="11"/>
        <v>19.5</v>
      </c>
      <c r="K82" s="313">
        <f t="shared" si="11"/>
        <v>21</v>
      </c>
      <c r="L82" s="313">
        <f t="shared" si="11"/>
        <v>14</v>
      </c>
      <c r="M82" s="313">
        <f t="shared" si="11"/>
        <v>10</v>
      </c>
      <c r="N82" s="314"/>
      <c r="O82" s="315">
        <f>MIN(O6:O79)</f>
        <v>-2</v>
      </c>
      <c r="P82" s="364">
        <f>MAX(P6:P78)</f>
        <v>13.333333333333334</v>
      </c>
    </row>
    <row r="87" spans="1:16" x14ac:dyDescent="0.25">
      <c r="H87" s="147"/>
    </row>
    <row r="136" spans="1:13" ht="15.6" x14ac:dyDescent="0.3">
      <c r="A136" s="4" t="s">
        <v>123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</row>
    <row r="137" spans="1:13" ht="15.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3" ht="15.6" x14ac:dyDescent="0.3">
      <c r="A138" s="4" t="s">
        <v>124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3" ht="15.6" x14ac:dyDescent="0.3">
      <c r="A139" s="4" t="s">
        <v>125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3" ht="15.6" x14ac:dyDescent="0.3">
      <c r="A140" s="4" t="s">
        <v>126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3" ht="15.6" x14ac:dyDescent="0.3">
      <c r="A141" s="4" t="s">
        <v>127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6" x14ac:dyDescent="0.3">
      <c r="A142" s="4" t="s">
        <v>128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6" x14ac:dyDescent="0.3">
      <c r="A143" s="4"/>
    </row>
    <row r="144" spans="1:13" ht="15.6" x14ac:dyDescent="0.3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3" ht="15.6" x14ac:dyDescent="0.3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56" spans="1:13" ht="15.6" x14ac:dyDescent="0.3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138"/>
  <sheetViews>
    <sheetView showGridLines="0" topLeftCell="A121" zoomScaleNormal="100" workbookViewId="0">
      <selection activeCell="Q118" sqref="Q118"/>
    </sheetView>
  </sheetViews>
  <sheetFormatPr baseColWidth="10" defaultColWidth="11.44140625" defaultRowHeight="13.2" x14ac:dyDescent="0.25"/>
  <cols>
    <col min="14" max="14" width="15.6640625" customWidth="1"/>
  </cols>
  <sheetData>
    <row r="1" spans="1:15" ht="21" x14ac:dyDescent="0.4">
      <c r="A1" s="2" t="s">
        <v>0</v>
      </c>
    </row>
    <row r="3" spans="1:15" ht="15.6" x14ac:dyDescent="0.3">
      <c r="A3" s="4" t="s">
        <v>66</v>
      </c>
      <c r="B3" s="4"/>
      <c r="C3" s="4"/>
      <c r="D3" s="4"/>
    </row>
    <row r="4" spans="1:15" ht="13.8" thickBot="1" x14ac:dyDescent="0.3"/>
    <row r="5" spans="1:15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10" t="s">
        <v>67</v>
      </c>
      <c r="O5" s="421" t="s">
        <v>59</v>
      </c>
    </row>
    <row r="6" spans="1:15" x14ac:dyDescent="0.25">
      <c r="A6" s="11">
        <v>1947</v>
      </c>
      <c r="B6" s="12"/>
      <c r="C6" s="13">
        <v>9.5500000000000007</v>
      </c>
      <c r="D6" s="13">
        <v>16.190000000000001</v>
      </c>
      <c r="E6" s="13">
        <v>20.77</v>
      </c>
      <c r="F6" s="13">
        <v>23.23</v>
      </c>
      <c r="G6" s="31">
        <v>31.3</v>
      </c>
      <c r="H6" s="22">
        <v>31.84</v>
      </c>
      <c r="I6" s="13">
        <v>29.83</v>
      </c>
      <c r="J6" s="13">
        <v>24.53</v>
      </c>
      <c r="K6" s="13">
        <v>17.96</v>
      </c>
      <c r="L6" s="13">
        <v>15.66</v>
      </c>
      <c r="M6" s="15">
        <v>8.6999999999999993</v>
      </c>
      <c r="N6" s="298"/>
      <c r="O6" s="422"/>
    </row>
    <row r="7" spans="1:15" x14ac:dyDescent="0.25">
      <c r="A7" s="11">
        <v>1948</v>
      </c>
      <c r="B7" s="13">
        <v>10.3</v>
      </c>
      <c r="C7" s="13">
        <v>7.6</v>
      </c>
      <c r="D7" s="13">
        <v>17.8</v>
      </c>
      <c r="E7" s="13">
        <v>19.100000000000001</v>
      </c>
      <c r="F7" s="13">
        <v>22.1</v>
      </c>
      <c r="G7" s="13">
        <v>27.9</v>
      </c>
      <c r="H7" s="13">
        <v>27.9</v>
      </c>
      <c r="I7" s="22">
        <v>28.9</v>
      </c>
      <c r="J7" s="13">
        <v>23.5</v>
      </c>
      <c r="K7" s="13">
        <v>19</v>
      </c>
      <c r="L7" s="13">
        <v>15.4</v>
      </c>
      <c r="M7" s="15">
        <v>10.7</v>
      </c>
      <c r="N7" s="294">
        <f t="shared" ref="N7:N41" si="0">AVERAGE(B7:M7)</f>
        <v>19.183333333333334</v>
      </c>
      <c r="O7" s="422">
        <v>18.46</v>
      </c>
    </row>
    <row r="8" spans="1:15" x14ac:dyDescent="0.25">
      <c r="A8" s="11">
        <v>1949</v>
      </c>
      <c r="B8" s="13">
        <v>10.4</v>
      </c>
      <c r="C8" s="13">
        <v>12.5</v>
      </c>
      <c r="D8" s="13">
        <v>14.3</v>
      </c>
      <c r="E8" s="13">
        <v>22.1</v>
      </c>
      <c r="F8" s="13">
        <v>19.2</v>
      </c>
      <c r="G8" s="13">
        <v>22.9</v>
      </c>
      <c r="H8" s="22">
        <v>32.5</v>
      </c>
      <c r="I8" s="13">
        <v>30.8</v>
      </c>
      <c r="J8" s="13">
        <v>26.6</v>
      </c>
      <c r="K8" s="13">
        <v>19.399999999999999</v>
      </c>
      <c r="L8" s="13">
        <v>12.8</v>
      </c>
      <c r="M8" s="15">
        <v>9.4</v>
      </c>
      <c r="N8" s="294">
        <f t="shared" si="0"/>
        <v>19.408333333333335</v>
      </c>
      <c r="O8" s="422">
        <v>18.46</v>
      </c>
    </row>
    <row r="9" spans="1:15" x14ac:dyDescent="0.25">
      <c r="A9" s="11">
        <v>1950</v>
      </c>
      <c r="B9" s="13">
        <v>10</v>
      </c>
      <c r="C9" s="13">
        <v>12.9</v>
      </c>
      <c r="D9" s="13">
        <v>16</v>
      </c>
      <c r="E9" s="13">
        <v>17.399999999999999</v>
      </c>
      <c r="F9" s="13">
        <v>22</v>
      </c>
      <c r="G9" s="13">
        <v>29.2</v>
      </c>
      <c r="H9" s="22">
        <v>33.700000000000003</v>
      </c>
      <c r="I9" s="13">
        <v>28</v>
      </c>
      <c r="J9" s="13">
        <v>21.3</v>
      </c>
      <c r="K9" s="13">
        <v>19.899999999999999</v>
      </c>
      <c r="L9" s="13">
        <v>15</v>
      </c>
      <c r="M9" s="15">
        <v>7.3</v>
      </c>
      <c r="N9" s="294">
        <f t="shared" si="0"/>
        <v>19.391666666666669</v>
      </c>
      <c r="O9" s="422">
        <v>18.46</v>
      </c>
    </row>
    <row r="10" spans="1:15" x14ac:dyDescent="0.25">
      <c r="A10" s="11">
        <v>1951</v>
      </c>
      <c r="B10" s="13">
        <v>8.93</v>
      </c>
      <c r="C10" s="13">
        <v>10</v>
      </c>
      <c r="D10" s="13">
        <v>13.9</v>
      </c>
      <c r="E10" s="13">
        <v>17.3</v>
      </c>
      <c r="F10" s="13">
        <v>19.25</v>
      </c>
      <c r="G10" s="13">
        <v>26.26</v>
      </c>
      <c r="H10" s="22">
        <v>28.96</v>
      </c>
      <c r="I10" s="13">
        <v>25.25</v>
      </c>
      <c r="J10" s="13">
        <v>24</v>
      </c>
      <c r="K10" s="13">
        <v>16.71</v>
      </c>
      <c r="L10" s="13">
        <v>13.13</v>
      </c>
      <c r="M10" s="15">
        <v>10.48</v>
      </c>
      <c r="N10" s="294">
        <f t="shared" si="0"/>
        <v>17.8475</v>
      </c>
      <c r="O10" s="422">
        <v>18.46</v>
      </c>
    </row>
    <row r="11" spans="1:15" x14ac:dyDescent="0.25">
      <c r="A11" s="11">
        <v>1952</v>
      </c>
      <c r="B11" s="13">
        <v>7.58</v>
      </c>
      <c r="C11" s="13">
        <v>10.1</v>
      </c>
      <c r="D11" s="13">
        <v>16.45</v>
      </c>
      <c r="E11" s="13">
        <v>19.579999999999998</v>
      </c>
      <c r="F11" s="13">
        <v>23.95</v>
      </c>
      <c r="G11" s="13">
        <v>30.23</v>
      </c>
      <c r="H11" s="22">
        <v>30.79</v>
      </c>
      <c r="I11" s="13">
        <v>28.82</v>
      </c>
      <c r="J11" s="13">
        <v>21.48</v>
      </c>
      <c r="K11" s="13">
        <v>19.190000000000001</v>
      </c>
      <c r="L11" s="13">
        <v>12.06</v>
      </c>
      <c r="M11" s="15">
        <v>8.4499999999999993</v>
      </c>
      <c r="N11" s="294">
        <f t="shared" si="0"/>
        <v>19.056666666666665</v>
      </c>
      <c r="O11" s="422">
        <v>18.46</v>
      </c>
    </row>
    <row r="12" spans="1:15" x14ac:dyDescent="0.25">
      <c r="A12" s="11">
        <v>1953</v>
      </c>
      <c r="B12" s="13">
        <v>6.77</v>
      </c>
      <c r="C12" s="13">
        <v>9.93</v>
      </c>
      <c r="D12" s="13">
        <v>13.3</v>
      </c>
      <c r="E12" s="13">
        <v>17.8</v>
      </c>
      <c r="F12" s="31">
        <v>25.64</v>
      </c>
      <c r="G12" s="13">
        <v>22.3</v>
      </c>
      <c r="H12" s="22">
        <v>29.48</v>
      </c>
      <c r="I12" s="13">
        <v>28.71</v>
      </c>
      <c r="J12" s="13">
        <v>22.63</v>
      </c>
      <c r="K12" s="13">
        <v>16.96</v>
      </c>
      <c r="L12" s="13">
        <v>12.62</v>
      </c>
      <c r="M12" s="15">
        <v>10.38</v>
      </c>
      <c r="N12" s="294">
        <f t="shared" si="0"/>
        <v>18.043333333333333</v>
      </c>
      <c r="O12" s="422">
        <v>18.46</v>
      </c>
    </row>
    <row r="13" spans="1:15" x14ac:dyDescent="0.25">
      <c r="A13" s="11">
        <v>1954</v>
      </c>
      <c r="B13" s="13">
        <v>6.4</v>
      </c>
      <c r="C13" s="13">
        <v>8.58</v>
      </c>
      <c r="D13" s="13">
        <v>13.19</v>
      </c>
      <c r="E13" s="13">
        <v>15.76</v>
      </c>
      <c r="F13" s="13">
        <v>21.51</v>
      </c>
      <c r="G13" s="13">
        <v>27.3</v>
      </c>
      <c r="H13" s="22">
        <v>29.83</v>
      </c>
      <c r="I13" s="13">
        <v>27.87</v>
      </c>
      <c r="J13" s="13">
        <v>24.32</v>
      </c>
      <c r="K13" s="13">
        <v>19.350000000000001</v>
      </c>
      <c r="L13" s="13">
        <v>13.69</v>
      </c>
      <c r="M13" s="15">
        <v>9.77</v>
      </c>
      <c r="N13" s="294">
        <f t="shared" si="0"/>
        <v>18.130833333333332</v>
      </c>
      <c r="O13" s="422">
        <v>18.46</v>
      </c>
    </row>
    <row r="14" spans="1:15" x14ac:dyDescent="0.25">
      <c r="A14" s="11">
        <v>1955</v>
      </c>
      <c r="B14" s="31">
        <v>10.9</v>
      </c>
      <c r="C14" s="13">
        <v>10</v>
      </c>
      <c r="D14" s="13">
        <v>13.6</v>
      </c>
      <c r="E14" s="13">
        <v>18.5</v>
      </c>
      <c r="F14" s="13">
        <v>25.1</v>
      </c>
      <c r="G14" s="13">
        <v>26.4</v>
      </c>
      <c r="H14" s="22">
        <v>29</v>
      </c>
      <c r="I14" s="13">
        <v>27.3</v>
      </c>
      <c r="J14" s="13">
        <v>22.7</v>
      </c>
      <c r="K14" s="13">
        <v>16.899999999999999</v>
      </c>
      <c r="L14" s="13">
        <v>12.2</v>
      </c>
      <c r="M14" s="15">
        <v>9.6999999999999993</v>
      </c>
      <c r="N14" s="294">
        <f t="shared" si="0"/>
        <v>18.524999999999999</v>
      </c>
      <c r="O14" s="422">
        <v>18.46</v>
      </c>
    </row>
    <row r="15" spans="1:15" x14ac:dyDescent="0.25">
      <c r="A15" s="11">
        <v>1956</v>
      </c>
      <c r="B15" s="13">
        <v>10</v>
      </c>
      <c r="C15" s="365">
        <v>4.5</v>
      </c>
      <c r="D15" s="13">
        <v>13</v>
      </c>
      <c r="E15" s="13">
        <v>16.399999999999999</v>
      </c>
      <c r="F15" s="13">
        <v>23.9</v>
      </c>
      <c r="G15" s="13">
        <v>25.6</v>
      </c>
      <c r="H15" s="22">
        <v>30.4</v>
      </c>
      <c r="I15" s="13">
        <v>28.3</v>
      </c>
      <c r="J15" s="13">
        <v>23.6</v>
      </c>
      <c r="K15" s="13">
        <v>16.100000000000001</v>
      </c>
      <c r="L15" s="13">
        <v>10.6</v>
      </c>
      <c r="M15" s="15">
        <v>8.4</v>
      </c>
      <c r="N15" s="294">
        <f t="shared" si="0"/>
        <v>17.566666666666666</v>
      </c>
      <c r="O15" s="422">
        <v>18.46</v>
      </c>
    </row>
    <row r="16" spans="1:15" x14ac:dyDescent="0.25">
      <c r="A16" s="11">
        <v>1957</v>
      </c>
      <c r="B16" s="13">
        <v>7.8</v>
      </c>
      <c r="C16" s="13">
        <v>9.92</v>
      </c>
      <c r="D16" s="13">
        <v>16.350000000000001</v>
      </c>
      <c r="E16" s="13">
        <v>18.2</v>
      </c>
      <c r="F16" s="13">
        <v>19.829999999999998</v>
      </c>
      <c r="G16" s="13">
        <v>24.9</v>
      </c>
      <c r="H16" s="22">
        <v>26.67</v>
      </c>
      <c r="I16" s="13">
        <v>26.3</v>
      </c>
      <c r="J16" s="13">
        <v>23.6</v>
      </c>
      <c r="K16" s="13">
        <v>15.2</v>
      </c>
      <c r="L16" s="13">
        <v>11.45</v>
      </c>
      <c r="M16" s="15">
        <v>7.35</v>
      </c>
      <c r="N16" s="294">
        <f t="shared" si="0"/>
        <v>17.297499999999996</v>
      </c>
      <c r="O16" s="422">
        <v>18.46</v>
      </c>
    </row>
    <row r="17" spans="1:15" x14ac:dyDescent="0.25">
      <c r="A17" s="11">
        <v>1958</v>
      </c>
      <c r="B17" s="13">
        <v>7.17</v>
      </c>
      <c r="C17" s="13">
        <v>11.39</v>
      </c>
      <c r="D17" s="13">
        <v>12.25</v>
      </c>
      <c r="E17" s="13">
        <v>16.28</v>
      </c>
      <c r="F17" s="13">
        <v>24.71</v>
      </c>
      <c r="G17" s="13">
        <v>25.58</v>
      </c>
      <c r="H17" s="22">
        <v>28.06</v>
      </c>
      <c r="I17" s="13">
        <v>27.52</v>
      </c>
      <c r="J17" s="13">
        <v>24.83</v>
      </c>
      <c r="K17" s="13">
        <v>16.809999999999999</v>
      </c>
      <c r="L17" s="13">
        <v>11.48</v>
      </c>
      <c r="M17" s="15">
        <v>8.32</v>
      </c>
      <c r="N17" s="294">
        <f t="shared" si="0"/>
        <v>17.866666666666667</v>
      </c>
      <c r="O17" s="422">
        <v>18.46</v>
      </c>
    </row>
    <row r="18" spans="1:15" x14ac:dyDescent="0.25">
      <c r="A18" s="11">
        <v>1959</v>
      </c>
      <c r="B18" s="13">
        <v>8.5500000000000007</v>
      </c>
      <c r="C18" s="13">
        <v>10.93</v>
      </c>
      <c r="D18" s="13">
        <v>14.63</v>
      </c>
      <c r="E18" s="13">
        <v>17.25</v>
      </c>
      <c r="F18" s="13">
        <v>21.35</v>
      </c>
      <c r="G18" s="13">
        <v>26.81</v>
      </c>
      <c r="H18" s="22">
        <v>29.74</v>
      </c>
      <c r="I18" s="13">
        <v>25.48</v>
      </c>
      <c r="J18" s="13">
        <v>20.56</v>
      </c>
      <c r="K18" s="13">
        <v>15.69</v>
      </c>
      <c r="L18" s="13">
        <v>10.38</v>
      </c>
      <c r="M18" s="15">
        <v>7.92</v>
      </c>
      <c r="N18" s="294">
        <f t="shared" si="0"/>
        <v>17.440833333333334</v>
      </c>
      <c r="O18" s="422">
        <v>18.46</v>
      </c>
    </row>
    <row r="19" spans="1:15" x14ac:dyDescent="0.25">
      <c r="A19" s="38">
        <v>1960</v>
      </c>
      <c r="B19" s="29">
        <v>8.4700000000000006</v>
      </c>
      <c r="C19" s="29">
        <v>10.039999999999999</v>
      </c>
      <c r="D19" s="29">
        <v>12.53</v>
      </c>
      <c r="E19" s="29">
        <v>17.3</v>
      </c>
      <c r="F19" s="29">
        <v>22.98</v>
      </c>
      <c r="G19" s="29">
        <v>24.9</v>
      </c>
      <c r="H19" s="90">
        <v>24.89</v>
      </c>
      <c r="I19" s="23">
        <v>27.02</v>
      </c>
      <c r="J19" s="29">
        <v>24.77</v>
      </c>
      <c r="K19" s="43">
        <v>26.11</v>
      </c>
      <c r="L19" s="29">
        <v>10.81</v>
      </c>
      <c r="M19" s="29">
        <v>6.94</v>
      </c>
      <c r="N19" s="294">
        <f t="shared" si="0"/>
        <v>18.063333333333333</v>
      </c>
      <c r="O19" s="422">
        <v>18.46</v>
      </c>
    </row>
    <row r="20" spans="1:15" x14ac:dyDescent="0.25">
      <c r="A20" s="38">
        <v>1969</v>
      </c>
      <c r="B20" s="29">
        <v>8.84</v>
      </c>
      <c r="C20" s="29">
        <v>9.2100000000000009</v>
      </c>
      <c r="D20" s="29">
        <v>13.52</v>
      </c>
      <c r="E20" s="29">
        <v>16.77</v>
      </c>
      <c r="F20" s="29">
        <v>21.58</v>
      </c>
      <c r="G20" s="29">
        <v>25.23</v>
      </c>
      <c r="H20" s="23">
        <v>31.26</v>
      </c>
      <c r="I20" s="29">
        <v>30.29</v>
      </c>
      <c r="J20" s="29">
        <v>24.13</v>
      </c>
      <c r="K20" s="42">
        <v>22.77</v>
      </c>
      <c r="L20" s="29">
        <v>13.9</v>
      </c>
      <c r="M20" s="29">
        <v>8.74</v>
      </c>
      <c r="N20" s="294">
        <f t="shared" si="0"/>
        <v>18.853333333333335</v>
      </c>
      <c r="O20" s="422">
        <v>18.46</v>
      </c>
    </row>
    <row r="21" spans="1:15" x14ac:dyDescent="0.25">
      <c r="A21" s="38">
        <v>1970</v>
      </c>
      <c r="B21" s="29">
        <v>9.74</v>
      </c>
      <c r="C21" s="29">
        <v>12.79</v>
      </c>
      <c r="D21" s="29">
        <v>12.97</v>
      </c>
      <c r="E21" s="29">
        <v>18.57</v>
      </c>
      <c r="F21" s="29">
        <v>22.74</v>
      </c>
      <c r="G21" s="29">
        <v>27.83</v>
      </c>
      <c r="H21" s="23">
        <v>32.89</v>
      </c>
      <c r="I21" s="29">
        <v>30.58</v>
      </c>
      <c r="J21" s="43">
        <v>30.13</v>
      </c>
      <c r="K21" s="29">
        <v>21.6</v>
      </c>
      <c r="L21" s="43">
        <v>16.329999999999998</v>
      </c>
      <c r="M21" s="29">
        <v>8.68</v>
      </c>
      <c r="N21" s="477">
        <f t="shared" si="0"/>
        <v>20.404166666666669</v>
      </c>
      <c r="O21" s="422">
        <v>18.46</v>
      </c>
    </row>
    <row r="22" spans="1:15" x14ac:dyDescent="0.25">
      <c r="A22" s="38">
        <v>1971</v>
      </c>
      <c r="B22" s="42">
        <v>10.52</v>
      </c>
      <c r="C22" s="29">
        <v>12.89</v>
      </c>
      <c r="D22" s="29">
        <v>11.48</v>
      </c>
      <c r="E22" s="29">
        <v>19.03</v>
      </c>
      <c r="F22" s="29">
        <v>20.65</v>
      </c>
      <c r="G22" s="29">
        <v>25.43</v>
      </c>
      <c r="H22" s="29">
        <v>30.6</v>
      </c>
      <c r="I22" s="43">
        <v>33.200000000000003</v>
      </c>
      <c r="J22" s="29">
        <v>25.5</v>
      </c>
      <c r="K22" s="29">
        <v>22.32</v>
      </c>
      <c r="L22" s="29">
        <v>11.33</v>
      </c>
      <c r="M22" s="251">
        <v>11.26</v>
      </c>
      <c r="N22" s="477">
        <f t="shared" si="0"/>
        <v>19.517500000000002</v>
      </c>
      <c r="O22" s="422">
        <v>18.46</v>
      </c>
    </row>
    <row r="23" spans="1:15" x14ac:dyDescent="0.25">
      <c r="A23" s="38">
        <v>1972</v>
      </c>
      <c r="B23" s="39">
        <v>7.68</v>
      </c>
      <c r="C23" s="29">
        <v>10.31</v>
      </c>
      <c r="D23" s="29">
        <v>15.19</v>
      </c>
      <c r="E23" s="29">
        <v>18.27</v>
      </c>
      <c r="F23" s="29">
        <v>20.87</v>
      </c>
      <c r="G23" s="29">
        <v>23.37</v>
      </c>
      <c r="H23" s="23">
        <v>29.87</v>
      </c>
      <c r="I23" s="29">
        <v>27.74</v>
      </c>
      <c r="J23" s="414">
        <v>22.1</v>
      </c>
      <c r="K23" s="29">
        <v>18.84</v>
      </c>
      <c r="L23" s="414">
        <v>15.87</v>
      </c>
      <c r="M23" s="29">
        <v>10.45</v>
      </c>
      <c r="N23" s="477">
        <f t="shared" si="0"/>
        <v>18.38</v>
      </c>
      <c r="O23" s="422">
        <v>18.46</v>
      </c>
    </row>
    <row r="24" spans="1:15" x14ac:dyDescent="0.25">
      <c r="A24" s="38">
        <v>1973</v>
      </c>
      <c r="B24" s="29">
        <v>10</v>
      </c>
      <c r="C24" s="29">
        <v>11.86</v>
      </c>
      <c r="D24" s="29">
        <v>14.97</v>
      </c>
      <c r="E24" s="29">
        <v>17.53</v>
      </c>
      <c r="F24" s="29">
        <v>26.67</v>
      </c>
      <c r="G24" s="29">
        <v>27.57</v>
      </c>
      <c r="H24" s="23">
        <v>30.76</v>
      </c>
      <c r="I24" s="29">
        <v>32.450000000000003</v>
      </c>
      <c r="J24" s="414">
        <v>28.23</v>
      </c>
      <c r="K24" s="29">
        <v>20.58</v>
      </c>
      <c r="L24" s="414">
        <v>16.37</v>
      </c>
      <c r="M24" s="39">
        <v>9.16</v>
      </c>
      <c r="N24" s="477">
        <f t="shared" si="0"/>
        <v>20.512499999999999</v>
      </c>
      <c r="O24" s="422">
        <v>18.46</v>
      </c>
    </row>
    <row r="25" spans="1:15" x14ac:dyDescent="0.25">
      <c r="A25" s="38">
        <v>1974</v>
      </c>
      <c r="B25" s="400">
        <v>11.97</v>
      </c>
      <c r="C25" s="400">
        <v>11.93</v>
      </c>
      <c r="D25" s="400">
        <v>14.57</v>
      </c>
      <c r="E25" s="400">
        <v>15.03</v>
      </c>
      <c r="F25" s="400">
        <v>22.23</v>
      </c>
      <c r="G25" s="400">
        <v>26.33</v>
      </c>
      <c r="H25" s="506">
        <v>32.32</v>
      </c>
      <c r="I25" s="400">
        <v>31.23</v>
      </c>
      <c r="J25" s="400">
        <v>25.4</v>
      </c>
      <c r="K25" s="400">
        <v>16.71</v>
      </c>
      <c r="L25" s="400">
        <v>13.3</v>
      </c>
      <c r="M25" s="505">
        <v>10.97</v>
      </c>
      <c r="N25" s="477">
        <f t="shared" si="0"/>
        <v>19.3325</v>
      </c>
      <c r="O25" s="422">
        <v>18.46</v>
      </c>
    </row>
    <row r="26" spans="1:15" x14ac:dyDescent="0.25">
      <c r="A26" s="38">
        <v>1975</v>
      </c>
      <c r="B26" s="29">
        <v>9.94</v>
      </c>
      <c r="C26" s="29">
        <v>9.9700000000000006</v>
      </c>
      <c r="D26" s="90">
        <v>9.23</v>
      </c>
      <c r="E26" s="29">
        <v>15.33</v>
      </c>
      <c r="F26" s="29">
        <v>18.13</v>
      </c>
      <c r="G26" s="29">
        <v>22.07</v>
      </c>
      <c r="H26" s="23">
        <v>29.84</v>
      </c>
      <c r="I26" s="29">
        <v>28.16</v>
      </c>
      <c r="J26" s="29">
        <v>22.77</v>
      </c>
      <c r="K26" s="29">
        <v>17.91</v>
      </c>
      <c r="L26" s="29">
        <v>12.27</v>
      </c>
      <c r="M26" s="29">
        <v>7.03</v>
      </c>
      <c r="N26" s="294">
        <f t="shared" si="0"/>
        <v>16.887499999999999</v>
      </c>
      <c r="O26" s="422">
        <v>18.46</v>
      </c>
    </row>
    <row r="27" spans="1:15" x14ac:dyDescent="0.25">
      <c r="A27" s="38">
        <v>1976</v>
      </c>
      <c r="B27" s="29">
        <v>8.65</v>
      </c>
      <c r="C27" s="29">
        <v>10.07</v>
      </c>
      <c r="D27" s="29">
        <v>14.19</v>
      </c>
      <c r="E27" s="29">
        <v>13.8</v>
      </c>
      <c r="F27" s="29">
        <v>20.32</v>
      </c>
      <c r="G27" s="29">
        <v>26.97</v>
      </c>
      <c r="H27" s="23">
        <v>28.68</v>
      </c>
      <c r="I27" s="29">
        <v>26.81</v>
      </c>
      <c r="J27" s="29">
        <v>22.14</v>
      </c>
      <c r="K27" s="29">
        <v>16.07</v>
      </c>
      <c r="L27" s="29">
        <v>10.130000000000001</v>
      </c>
      <c r="M27" s="29">
        <v>7.42</v>
      </c>
      <c r="N27" s="294">
        <f t="shared" si="0"/>
        <v>17.104166666666664</v>
      </c>
      <c r="O27" s="422">
        <v>18.46</v>
      </c>
    </row>
    <row r="28" spans="1:15" x14ac:dyDescent="0.25">
      <c r="A28" s="38">
        <v>1977</v>
      </c>
      <c r="B28" s="29">
        <v>6.84</v>
      </c>
      <c r="C28" s="29">
        <v>10.55</v>
      </c>
      <c r="D28" s="29">
        <v>14.65</v>
      </c>
      <c r="E28" s="29">
        <v>15.5</v>
      </c>
      <c r="F28" s="29">
        <v>15.84</v>
      </c>
      <c r="G28" s="29">
        <v>22.07</v>
      </c>
      <c r="H28" s="23">
        <v>25.61</v>
      </c>
      <c r="I28" s="90">
        <v>23.87</v>
      </c>
      <c r="J28" s="29">
        <v>23.47</v>
      </c>
      <c r="K28" s="29">
        <v>18.940000000000001</v>
      </c>
      <c r="L28" s="29">
        <v>12.37</v>
      </c>
      <c r="M28" s="29">
        <v>8.7100000000000009</v>
      </c>
      <c r="N28" s="478">
        <f t="shared" si="0"/>
        <v>16.535</v>
      </c>
      <c r="O28" s="422">
        <v>18.46</v>
      </c>
    </row>
    <row r="29" spans="1:15" x14ac:dyDescent="0.25">
      <c r="A29" s="38">
        <v>1978</v>
      </c>
      <c r="B29" s="29">
        <v>5.91</v>
      </c>
      <c r="C29" s="29">
        <v>9.86</v>
      </c>
      <c r="D29" s="29">
        <v>12.81</v>
      </c>
      <c r="E29" s="90">
        <v>12.1</v>
      </c>
      <c r="F29" s="29">
        <v>17.61</v>
      </c>
      <c r="G29" s="29">
        <v>22.13</v>
      </c>
      <c r="H29" s="29">
        <v>27.98</v>
      </c>
      <c r="I29" s="23">
        <v>28.29</v>
      </c>
      <c r="J29" s="29">
        <v>26.7</v>
      </c>
      <c r="K29" s="29">
        <v>19.71</v>
      </c>
      <c r="L29" s="29">
        <v>12</v>
      </c>
      <c r="M29" s="29">
        <v>8.1</v>
      </c>
      <c r="N29" s="294">
        <f t="shared" si="0"/>
        <v>16.933333333333334</v>
      </c>
      <c r="O29" s="422">
        <v>18.46</v>
      </c>
    </row>
    <row r="30" spans="1:15" x14ac:dyDescent="0.25">
      <c r="A30" s="38">
        <v>1979</v>
      </c>
      <c r="B30" s="29">
        <v>6.5</v>
      </c>
      <c r="C30" s="29">
        <v>9.36</v>
      </c>
      <c r="D30" s="29">
        <v>11.29</v>
      </c>
      <c r="E30" s="29">
        <v>13.53</v>
      </c>
      <c r="F30" s="29">
        <v>20.32</v>
      </c>
      <c r="G30" s="29">
        <v>26.37</v>
      </c>
      <c r="H30" s="23">
        <v>30.26</v>
      </c>
      <c r="I30" s="29">
        <v>28.74</v>
      </c>
      <c r="J30" s="29">
        <v>23.97</v>
      </c>
      <c r="K30" s="29">
        <v>18.61</v>
      </c>
      <c r="L30" s="29">
        <v>13.2</v>
      </c>
      <c r="M30" s="29">
        <v>10.52</v>
      </c>
      <c r="N30" s="294">
        <f t="shared" si="0"/>
        <v>17.7225</v>
      </c>
      <c r="O30" s="422">
        <v>18.46</v>
      </c>
    </row>
    <row r="31" spans="1:15" x14ac:dyDescent="0.25">
      <c r="A31" s="38">
        <v>1980</v>
      </c>
      <c r="B31" s="29">
        <v>6.58</v>
      </c>
      <c r="C31" s="29">
        <v>11.43</v>
      </c>
      <c r="D31" s="29">
        <v>12.84</v>
      </c>
      <c r="E31" s="29">
        <v>14.43</v>
      </c>
      <c r="F31" s="29">
        <v>17.36</v>
      </c>
      <c r="G31" s="29">
        <v>23.23</v>
      </c>
      <c r="H31" s="29">
        <v>27.94</v>
      </c>
      <c r="I31" s="23">
        <v>30.81</v>
      </c>
      <c r="J31" s="29">
        <v>27.4</v>
      </c>
      <c r="K31" s="29">
        <v>19.579999999999998</v>
      </c>
      <c r="L31" s="29">
        <v>11.87</v>
      </c>
      <c r="M31" s="29">
        <v>6.81</v>
      </c>
      <c r="N31" s="294">
        <f t="shared" si="0"/>
        <v>17.523333333333337</v>
      </c>
      <c r="O31" s="422">
        <v>18.46</v>
      </c>
    </row>
    <row r="32" spans="1:15" x14ac:dyDescent="0.25">
      <c r="A32" s="38">
        <v>1981</v>
      </c>
      <c r="B32" s="29">
        <v>8.32</v>
      </c>
      <c r="C32" s="29">
        <v>9.32</v>
      </c>
      <c r="D32" s="29">
        <v>17.22</v>
      </c>
      <c r="E32" s="29">
        <v>15.73</v>
      </c>
      <c r="F32" s="29">
        <v>19.899999999999999</v>
      </c>
      <c r="G32" s="29">
        <v>26.43</v>
      </c>
      <c r="H32" s="29">
        <v>27.65</v>
      </c>
      <c r="I32" s="23">
        <v>29.68</v>
      </c>
      <c r="J32" s="29">
        <v>24.17</v>
      </c>
      <c r="K32" s="29">
        <v>20.03</v>
      </c>
      <c r="L32" s="29">
        <v>15.93</v>
      </c>
      <c r="M32" s="29">
        <v>8.74</v>
      </c>
      <c r="N32" s="294">
        <f t="shared" si="0"/>
        <v>18.593333333333337</v>
      </c>
      <c r="O32" s="422">
        <v>18.46</v>
      </c>
    </row>
    <row r="33" spans="1:15" x14ac:dyDescent="0.25">
      <c r="A33" s="38">
        <v>1982</v>
      </c>
      <c r="B33" s="29">
        <v>9.4499999999999993</v>
      </c>
      <c r="C33" s="29">
        <v>8.89</v>
      </c>
      <c r="D33" s="29">
        <v>12</v>
      </c>
      <c r="E33" s="29">
        <v>16.46</v>
      </c>
      <c r="F33" s="29">
        <v>21.03</v>
      </c>
      <c r="G33" s="29">
        <v>27.1</v>
      </c>
      <c r="H33" s="23">
        <v>32.25</v>
      </c>
      <c r="I33" s="29">
        <v>26.61</v>
      </c>
      <c r="J33" s="29">
        <v>24.63</v>
      </c>
      <c r="K33" s="29">
        <v>17.41</v>
      </c>
      <c r="L33" s="29">
        <v>12.76</v>
      </c>
      <c r="M33" s="29">
        <v>7.93</v>
      </c>
      <c r="N33" s="294">
        <f t="shared" si="0"/>
        <v>18.043333333333333</v>
      </c>
      <c r="O33" s="422">
        <v>18.46</v>
      </c>
    </row>
    <row r="34" spans="1:15" x14ac:dyDescent="0.25">
      <c r="A34" s="38">
        <v>1983</v>
      </c>
      <c r="B34" s="29">
        <v>10.130000000000001</v>
      </c>
      <c r="C34" s="29">
        <v>6.43</v>
      </c>
      <c r="D34" s="29">
        <v>14.84</v>
      </c>
      <c r="E34" s="29">
        <v>15.5</v>
      </c>
      <c r="F34" s="29">
        <v>20.55</v>
      </c>
      <c r="G34" s="29">
        <v>26.57</v>
      </c>
      <c r="H34" s="23">
        <v>32.71</v>
      </c>
      <c r="I34" s="29">
        <v>26.84</v>
      </c>
      <c r="J34" s="29">
        <v>27.17</v>
      </c>
      <c r="K34" s="29">
        <v>20.94</v>
      </c>
      <c r="L34" s="29">
        <v>12.97</v>
      </c>
      <c r="M34" s="29">
        <v>9.68</v>
      </c>
      <c r="N34" s="294">
        <f t="shared" si="0"/>
        <v>18.694166666666668</v>
      </c>
      <c r="O34" s="422">
        <v>18.46</v>
      </c>
    </row>
    <row r="35" spans="1:15" x14ac:dyDescent="0.25">
      <c r="A35" s="38">
        <v>1984</v>
      </c>
      <c r="B35" s="29">
        <v>7.9</v>
      </c>
      <c r="C35" s="29">
        <v>7.38</v>
      </c>
      <c r="D35" s="29">
        <v>10.1</v>
      </c>
      <c r="E35" s="29">
        <v>17.3</v>
      </c>
      <c r="F35" s="90">
        <v>15.1</v>
      </c>
      <c r="G35" s="29">
        <v>24</v>
      </c>
      <c r="H35" s="23">
        <v>31.26</v>
      </c>
      <c r="I35" s="29">
        <v>26.81</v>
      </c>
      <c r="J35" s="29">
        <v>24.87</v>
      </c>
      <c r="K35" s="29">
        <v>18.39</v>
      </c>
      <c r="L35" s="29">
        <v>13.07</v>
      </c>
      <c r="M35" s="29">
        <v>8.77</v>
      </c>
      <c r="N35" s="294">
        <f t="shared" si="0"/>
        <v>17.079166666666669</v>
      </c>
      <c r="O35" s="422">
        <v>18.46</v>
      </c>
    </row>
    <row r="36" spans="1:15" x14ac:dyDescent="0.25">
      <c r="A36" s="38">
        <v>1985</v>
      </c>
      <c r="B36" s="90">
        <v>3.7</v>
      </c>
      <c r="C36" s="29">
        <v>12.53</v>
      </c>
      <c r="D36" s="29">
        <v>11</v>
      </c>
      <c r="E36" s="29">
        <v>17.46</v>
      </c>
      <c r="F36" s="29">
        <v>17.29</v>
      </c>
      <c r="G36" s="29">
        <v>25.06</v>
      </c>
      <c r="H36" s="23">
        <v>30.8</v>
      </c>
      <c r="I36" s="29">
        <v>28.87</v>
      </c>
      <c r="J36" s="29">
        <v>28.3</v>
      </c>
      <c r="K36" s="29">
        <v>21.83</v>
      </c>
      <c r="L36" s="29">
        <v>9.86</v>
      </c>
      <c r="M36" s="29">
        <v>10.45</v>
      </c>
      <c r="N36" s="294">
        <f t="shared" si="0"/>
        <v>18.095833333333331</v>
      </c>
      <c r="O36" s="422">
        <v>18.46</v>
      </c>
    </row>
    <row r="37" spans="1:15" x14ac:dyDescent="0.25">
      <c r="A37" s="38">
        <v>1986</v>
      </c>
      <c r="B37" s="29">
        <v>6.45</v>
      </c>
      <c r="C37" s="42">
        <v>5.5</v>
      </c>
      <c r="D37" s="29">
        <v>13.39</v>
      </c>
      <c r="E37" s="42">
        <v>12.2</v>
      </c>
      <c r="F37" s="29">
        <v>24.68</v>
      </c>
      <c r="G37" s="29">
        <v>26.83</v>
      </c>
      <c r="H37" s="29">
        <v>30</v>
      </c>
      <c r="I37" s="23">
        <v>30.61</v>
      </c>
      <c r="J37" s="29">
        <v>24.93</v>
      </c>
      <c r="K37" s="29">
        <v>19.84</v>
      </c>
      <c r="L37" s="29">
        <v>13.4</v>
      </c>
      <c r="M37" s="29">
        <v>8.9700000000000006</v>
      </c>
      <c r="N37" s="294">
        <f t="shared" si="0"/>
        <v>18.066666666666666</v>
      </c>
      <c r="O37" s="422">
        <v>18.46</v>
      </c>
    </row>
    <row r="38" spans="1:15" x14ac:dyDescent="0.25">
      <c r="A38" s="38">
        <v>1987</v>
      </c>
      <c r="B38" s="29">
        <v>6.12</v>
      </c>
      <c r="C38" s="29">
        <v>8.35</v>
      </c>
      <c r="D38" s="29">
        <v>11.06</v>
      </c>
      <c r="E38" s="43">
        <v>22.6</v>
      </c>
      <c r="F38" s="29">
        <v>24.29</v>
      </c>
      <c r="G38" s="29">
        <v>25.6</v>
      </c>
      <c r="H38" s="29">
        <v>28.03</v>
      </c>
      <c r="I38" s="23">
        <v>30.16</v>
      </c>
      <c r="J38" s="29">
        <v>29.1</v>
      </c>
      <c r="K38" s="29">
        <v>18.38</v>
      </c>
      <c r="L38" s="29">
        <v>11</v>
      </c>
      <c r="M38" s="29">
        <v>10.58</v>
      </c>
      <c r="N38" s="294">
        <f t="shared" si="0"/>
        <v>18.772500000000001</v>
      </c>
      <c r="O38" s="422">
        <v>18.46</v>
      </c>
    </row>
    <row r="39" spans="1:15" x14ac:dyDescent="0.25">
      <c r="A39" s="38">
        <v>1988</v>
      </c>
      <c r="B39" s="29">
        <v>8.1999999999999993</v>
      </c>
      <c r="C39" s="29">
        <v>9.5</v>
      </c>
      <c r="D39" s="29">
        <v>14.5</v>
      </c>
      <c r="E39" s="29">
        <v>14.6</v>
      </c>
      <c r="F39" s="29">
        <v>19.059999999999999</v>
      </c>
      <c r="G39" s="29">
        <v>23.5</v>
      </c>
      <c r="H39" s="29">
        <v>29.5</v>
      </c>
      <c r="I39" s="23">
        <v>30.8</v>
      </c>
      <c r="J39" s="29">
        <v>25.8</v>
      </c>
      <c r="K39" s="29">
        <v>20.3</v>
      </c>
      <c r="L39" s="29">
        <v>12</v>
      </c>
      <c r="M39" s="29">
        <v>8.9</v>
      </c>
      <c r="N39" s="294">
        <f t="shared" si="0"/>
        <v>18.055000000000003</v>
      </c>
      <c r="O39" s="422">
        <v>18.46</v>
      </c>
    </row>
    <row r="40" spans="1:15" x14ac:dyDescent="0.25">
      <c r="A40" s="38">
        <v>1989</v>
      </c>
      <c r="B40" s="29">
        <v>9.9</v>
      </c>
      <c r="C40" s="29">
        <v>12</v>
      </c>
      <c r="D40" s="29">
        <v>17</v>
      </c>
      <c r="E40" s="29">
        <v>13.5</v>
      </c>
      <c r="F40" s="29">
        <v>22.8</v>
      </c>
      <c r="G40" s="29">
        <v>25.55</v>
      </c>
      <c r="H40" s="23">
        <v>31.5</v>
      </c>
      <c r="I40" s="29">
        <v>29.58</v>
      </c>
      <c r="J40" s="29">
        <v>23.21</v>
      </c>
      <c r="K40" s="29">
        <v>21.24</v>
      </c>
      <c r="L40" s="29">
        <v>12.53</v>
      </c>
      <c r="M40" s="29">
        <v>9.8000000000000007</v>
      </c>
      <c r="N40" s="294">
        <f t="shared" si="0"/>
        <v>19.050833333333333</v>
      </c>
      <c r="O40" s="422">
        <v>18.46</v>
      </c>
    </row>
    <row r="41" spans="1:15" x14ac:dyDescent="0.25">
      <c r="A41" s="38">
        <v>1990</v>
      </c>
      <c r="B41" s="29">
        <v>8.8000000000000007</v>
      </c>
      <c r="C41" s="43">
        <v>15.3</v>
      </c>
      <c r="D41" s="29">
        <v>16.22</v>
      </c>
      <c r="E41" s="29">
        <v>15.2</v>
      </c>
      <c r="F41" s="29">
        <v>23.03</v>
      </c>
      <c r="G41" s="29">
        <v>26.36</v>
      </c>
      <c r="H41" s="23">
        <v>30.5</v>
      </c>
      <c r="I41" s="29">
        <v>30.24</v>
      </c>
      <c r="J41" s="29">
        <v>25.08</v>
      </c>
      <c r="K41" s="29">
        <v>18.7</v>
      </c>
      <c r="L41" s="29">
        <v>9.9600000000000009</v>
      </c>
      <c r="M41" s="90">
        <v>6.38</v>
      </c>
      <c r="N41" s="294">
        <f t="shared" si="0"/>
        <v>18.814166666666669</v>
      </c>
      <c r="O41" s="422">
        <v>18.46</v>
      </c>
    </row>
    <row r="42" spans="1:15" x14ac:dyDescent="0.25">
      <c r="A42" s="38">
        <v>1991</v>
      </c>
      <c r="B42" s="29">
        <v>7.06</v>
      </c>
      <c r="C42" s="29">
        <v>8.39</v>
      </c>
      <c r="D42" s="29">
        <v>14.16</v>
      </c>
      <c r="E42" s="29">
        <v>15.36</v>
      </c>
      <c r="F42" s="29">
        <v>18.66</v>
      </c>
      <c r="G42" s="29">
        <v>26.48</v>
      </c>
      <c r="H42" s="29">
        <v>30.24</v>
      </c>
      <c r="I42" s="23">
        <v>30.61</v>
      </c>
      <c r="J42" s="29">
        <v>24.68</v>
      </c>
      <c r="K42" s="29">
        <v>16.14</v>
      </c>
      <c r="L42" s="29">
        <v>10.86</v>
      </c>
      <c r="M42" s="29">
        <v>7.7</v>
      </c>
      <c r="N42" s="294">
        <f t="shared" ref="N42:N73" si="1">AVERAGE(B42:M42)</f>
        <v>17.528333333333332</v>
      </c>
      <c r="O42" s="422">
        <v>18.46</v>
      </c>
    </row>
    <row r="43" spans="1:15" x14ac:dyDescent="0.25">
      <c r="A43" s="38">
        <v>1992</v>
      </c>
      <c r="B43" s="29">
        <v>7.51</v>
      </c>
      <c r="C43" s="29">
        <v>10.43</v>
      </c>
      <c r="D43" s="29">
        <v>11.56</v>
      </c>
      <c r="E43" s="29">
        <v>17.66</v>
      </c>
      <c r="F43" s="29">
        <v>21.41</v>
      </c>
      <c r="G43" s="90">
        <v>19.760000000000002</v>
      </c>
      <c r="H43" s="29">
        <v>26.38</v>
      </c>
      <c r="I43" s="23">
        <v>28.33</v>
      </c>
      <c r="J43" s="29">
        <v>22.63</v>
      </c>
      <c r="K43" s="90">
        <v>14.27</v>
      </c>
      <c r="L43" s="29">
        <v>14</v>
      </c>
      <c r="M43" s="29">
        <v>8.9499999999999993</v>
      </c>
      <c r="N43" s="294">
        <f t="shared" si="1"/>
        <v>16.907499999999999</v>
      </c>
      <c r="O43" s="422">
        <v>18.46</v>
      </c>
    </row>
    <row r="44" spans="1:15" x14ac:dyDescent="0.25">
      <c r="A44" s="38">
        <v>1993</v>
      </c>
      <c r="B44" s="29">
        <v>9.9499999999999993</v>
      </c>
      <c r="C44" s="29">
        <v>9.44</v>
      </c>
      <c r="D44" s="29">
        <v>16.3</v>
      </c>
      <c r="E44" s="29">
        <v>15.71</v>
      </c>
      <c r="F44" s="29">
        <v>20.16</v>
      </c>
      <c r="G44" s="29">
        <v>26.08</v>
      </c>
      <c r="H44" s="29">
        <v>27.58</v>
      </c>
      <c r="I44" s="23">
        <v>29.14</v>
      </c>
      <c r="J44" s="29">
        <v>22.06</v>
      </c>
      <c r="K44" s="29">
        <v>15.24</v>
      </c>
      <c r="L44" s="90">
        <v>4.38</v>
      </c>
      <c r="M44" s="29">
        <v>8.74</v>
      </c>
      <c r="N44" s="294">
        <f t="shared" si="1"/>
        <v>17.065000000000001</v>
      </c>
      <c r="O44" s="422">
        <v>18.46</v>
      </c>
    </row>
    <row r="45" spans="1:15" x14ac:dyDescent="0.25">
      <c r="A45" s="38">
        <v>1994</v>
      </c>
      <c r="B45" s="29">
        <v>8.74</v>
      </c>
      <c r="C45" s="29">
        <v>10.07</v>
      </c>
      <c r="D45" s="29">
        <v>17.5</v>
      </c>
      <c r="E45" s="29">
        <v>15.8</v>
      </c>
      <c r="F45" s="29">
        <v>22.06</v>
      </c>
      <c r="G45" s="29">
        <v>27.63</v>
      </c>
      <c r="H45" s="23">
        <v>32.54</v>
      </c>
      <c r="I45" s="29">
        <v>31.85</v>
      </c>
      <c r="J45" s="29">
        <v>22.58</v>
      </c>
      <c r="K45" s="29">
        <v>16.75</v>
      </c>
      <c r="L45" s="29">
        <v>14.76</v>
      </c>
      <c r="M45" s="29">
        <v>9.7200000000000006</v>
      </c>
      <c r="N45" s="294">
        <f t="shared" si="1"/>
        <v>19.166666666666664</v>
      </c>
      <c r="O45" s="422">
        <v>18.46</v>
      </c>
    </row>
    <row r="46" spans="1:15" x14ac:dyDescent="0.25">
      <c r="A46" s="38">
        <v>1995</v>
      </c>
      <c r="B46" s="29">
        <v>9.3699999999999992</v>
      </c>
      <c r="C46" s="29">
        <v>13.23</v>
      </c>
      <c r="D46" s="29">
        <v>14.47</v>
      </c>
      <c r="E46" s="29">
        <v>18.399999999999999</v>
      </c>
      <c r="F46" s="29">
        <v>21.59</v>
      </c>
      <c r="G46" s="29">
        <v>22.75</v>
      </c>
      <c r="H46" s="23">
        <v>29.96</v>
      </c>
      <c r="I46" s="29">
        <v>26.32</v>
      </c>
      <c r="J46" s="29">
        <v>21.03</v>
      </c>
      <c r="K46" s="29">
        <v>20.22</v>
      </c>
      <c r="L46" s="29">
        <v>13.7</v>
      </c>
      <c r="M46" s="29">
        <v>9.59</v>
      </c>
      <c r="N46" s="294">
        <f t="shared" si="1"/>
        <v>18.385833333333334</v>
      </c>
      <c r="O46" s="422">
        <v>18.46</v>
      </c>
    </row>
    <row r="47" spans="1:15" x14ac:dyDescent="0.25">
      <c r="A47" s="38">
        <v>1996</v>
      </c>
      <c r="B47" s="29">
        <v>9.7200000000000006</v>
      </c>
      <c r="C47" s="29">
        <v>9.15</v>
      </c>
      <c r="D47" s="29">
        <v>12.4</v>
      </c>
      <c r="E47" s="29">
        <v>16.2</v>
      </c>
      <c r="F47" s="29">
        <v>20.079999999999998</v>
      </c>
      <c r="G47" s="29">
        <v>26.3</v>
      </c>
      <c r="H47" s="23">
        <v>27.25</v>
      </c>
      <c r="I47" s="29">
        <v>26</v>
      </c>
      <c r="J47" s="90">
        <v>20.55</v>
      </c>
      <c r="K47" s="29">
        <v>17.25</v>
      </c>
      <c r="L47" s="29">
        <v>11.7</v>
      </c>
      <c r="M47" s="29">
        <v>9.01</v>
      </c>
      <c r="N47" s="294">
        <f t="shared" si="1"/>
        <v>17.134166666666665</v>
      </c>
      <c r="O47" s="422">
        <v>18.46</v>
      </c>
    </row>
    <row r="48" spans="1:15" x14ac:dyDescent="0.25">
      <c r="A48" s="38">
        <v>1997</v>
      </c>
      <c r="B48" s="29">
        <v>9.1199999999999992</v>
      </c>
      <c r="C48" s="29">
        <v>13.3</v>
      </c>
      <c r="D48" s="43">
        <v>18.5</v>
      </c>
      <c r="E48" s="29">
        <v>18.5</v>
      </c>
      <c r="F48" s="29">
        <v>21.8</v>
      </c>
      <c r="G48" s="29">
        <v>24.2</v>
      </c>
      <c r="H48" s="29">
        <v>26.4</v>
      </c>
      <c r="I48" s="23">
        <v>28.2</v>
      </c>
      <c r="J48" s="29">
        <v>26.2</v>
      </c>
      <c r="K48" s="29">
        <v>20.8</v>
      </c>
      <c r="L48" s="29">
        <v>12.2</v>
      </c>
      <c r="M48" s="29">
        <v>9</v>
      </c>
      <c r="N48" s="294">
        <f t="shared" si="1"/>
        <v>19.018333333333331</v>
      </c>
      <c r="O48" s="422">
        <v>18.46</v>
      </c>
    </row>
    <row r="49" spans="1:15" x14ac:dyDescent="0.25">
      <c r="A49" s="38">
        <v>1998</v>
      </c>
      <c r="B49" s="29">
        <v>9.5</v>
      </c>
      <c r="C49" s="29">
        <v>14.1</v>
      </c>
      <c r="D49" s="29">
        <v>16.3</v>
      </c>
      <c r="E49" s="29">
        <v>15.1</v>
      </c>
      <c r="F49" s="29">
        <v>21</v>
      </c>
      <c r="G49" s="29">
        <v>26.35</v>
      </c>
      <c r="H49" s="23">
        <v>30.3</v>
      </c>
      <c r="I49" s="29">
        <v>28.8</v>
      </c>
      <c r="J49" s="29">
        <v>24.3</v>
      </c>
      <c r="K49" s="29">
        <v>18</v>
      </c>
      <c r="L49" s="29">
        <v>11.8</v>
      </c>
      <c r="M49" s="29">
        <v>9.3000000000000007</v>
      </c>
      <c r="N49" s="294">
        <f t="shared" si="1"/>
        <v>18.737500000000004</v>
      </c>
      <c r="O49" s="422">
        <v>18.46</v>
      </c>
    </row>
    <row r="50" spans="1:15" x14ac:dyDescent="0.25">
      <c r="A50" s="38">
        <v>1999</v>
      </c>
      <c r="B50" s="29">
        <v>9.1999999999999993</v>
      </c>
      <c r="C50" s="29">
        <v>10.5</v>
      </c>
      <c r="D50" s="29">
        <v>15.1</v>
      </c>
      <c r="E50" s="29">
        <v>17.2</v>
      </c>
      <c r="F50" s="29">
        <v>23</v>
      </c>
      <c r="G50" s="29">
        <v>25.6</v>
      </c>
      <c r="H50" s="23">
        <v>29</v>
      </c>
      <c r="I50" s="23">
        <v>29</v>
      </c>
      <c r="J50" s="29">
        <v>24</v>
      </c>
      <c r="K50" s="29">
        <v>19.2</v>
      </c>
      <c r="L50" s="29">
        <v>11.1</v>
      </c>
      <c r="M50" s="29">
        <v>8.9</v>
      </c>
      <c r="N50" s="294">
        <f t="shared" si="1"/>
        <v>18.483333333333331</v>
      </c>
      <c r="O50" s="422">
        <v>18.46</v>
      </c>
    </row>
    <row r="51" spans="1:15" x14ac:dyDescent="0.25">
      <c r="A51" s="49">
        <v>2000</v>
      </c>
      <c r="B51" s="50">
        <v>8</v>
      </c>
      <c r="C51" s="50">
        <v>13.7</v>
      </c>
      <c r="D51" s="50">
        <v>15.8</v>
      </c>
      <c r="E51" s="50">
        <v>15.5</v>
      </c>
      <c r="F51" s="50">
        <v>22</v>
      </c>
      <c r="G51" s="50">
        <v>25.3</v>
      </c>
      <c r="H51" s="50">
        <v>27.8</v>
      </c>
      <c r="I51" s="51">
        <v>29.8</v>
      </c>
      <c r="J51" s="50">
        <v>25.4</v>
      </c>
      <c r="K51" s="50">
        <v>17.100000000000001</v>
      </c>
      <c r="L51" s="50">
        <v>11.1</v>
      </c>
      <c r="M51" s="50">
        <v>9.6999999999999993</v>
      </c>
      <c r="N51" s="294">
        <f t="shared" si="1"/>
        <v>18.433333333333334</v>
      </c>
      <c r="O51" s="422">
        <v>18.46</v>
      </c>
    </row>
    <row r="52" spans="1:15" x14ac:dyDescent="0.25">
      <c r="A52" s="49">
        <v>2001</v>
      </c>
      <c r="B52" s="50">
        <v>9.6</v>
      </c>
      <c r="C52" s="50">
        <v>11.3</v>
      </c>
      <c r="D52" s="50">
        <v>16.3</v>
      </c>
      <c r="E52" s="50">
        <v>17.2</v>
      </c>
      <c r="F52" s="50">
        <v>21.4</v>
      </c>
      <c r="G52" s="50">
        <v>28.4</v>
      </c>
      <c r="H52" s="50">
        <v>28.6</v>
      </c>
      <c r="I52" s="51">
        <v>30.6</v>
      </c>
      <c r="J52" s="50">
        <v>23</v>
      </c>
      <c r="K52" s="50">
        <v>21.5</v>
      </c>
      <c r="L52" s="50">
        <v>11.4</v>
      </c>
      <c r="M52" s="50">
        <v>6.8</v>
      </c>
      <c r="N52" s="294">
        <f t="shared" si="1"/>
        <v>18.841666666666669</v>
      </c>
      <c r="O52" s="422">
        <v>18.46</v>
      </c>
    </row>
    <row r="53" spans="1:15" x14ac:dyDescent="0.25">
      <c r="A53" s="49">
        <v>2002</v>
      </c>
      <c r="B53" s="50">
        <v>9.4</v>
      </c>
      <c r="C53" s="50">
        <v>12.3</v>
      </c>
      <c r="D53" s="50">
        <v>15</v>
      </c>
      <c r="E53" s="50">
        <v>17.100000000000001</v>
      </c>
      <c r="F53" s="50">
        <v>19.2</v>
      </c>
      <c r="G53" s="50">
        <v>27.5</v>
      </c>
      <c r="H53" s="51">
        <v>28.2</v>
      </c>
      <c r="I53" s="50">
        <v>26.1</v>
      </c>
      <c r="J53" s="50">
        <v>23.1</v>
      </c>
      <c r="K53" s="50">
        <v>18.899999999999999</v>
      </c>
      <c r="L53" s="50">
        <v>13.2</v>
      </c>
      <c r="M53" s="50">
        <v>9.6</v>
      </c>
      <c r="N53" s="294">
        <f t="shared" si="1"/>
        <v>18.299999999999997</v>
      </c>
      <c r="O53" s="422">
        <v>18.46</v>
      </c>
    </row>
    <row r="54" spans="1:15" x14ac:dyDescent="0.25">
      <c r="A54" s="49">
        <v>2003</v>
      </c>
      <c r="B54" s="50">
        <v>8.3000000000000007</v>
      </c>
      <c r="C54" s="50">
        <v>8</v>
      </c>
      <c r="D54" s="50">
        <v>15.7</v>
      </c>
      <c r="E54" s="50">
        <v>17.600000000000001</v>
      </c>
      <c r="F54" s="50">
        <v>22.7</v>
      </c>
      <c r="G54" s="366">
        <v>30.7</v>
      </c>
      <c r="H54" s="50">
        <v>30.7</v>
      </c>
      <c r="I54" s="51">
        <v>32.5</v>
      </c>
      <c r="J54" s="50">
        <v>23.2</v>
      </c>
      <c r="K54" s="50">
        <v>15.9</v>
      </c>
      <c r="L54" s="50">
        <v>13.8</v>
      </c>
      <c r="M54" s="50">
        <v>8.6999999999999993</v>
      </c>
      <c r="N54" s="294">
        <f t="shared" si="1"/>
        <v>18.983333333333331</v>
      </c>
      <c r="O54" s="422">
        <v>18.46</v>
      </c>
    </row>
    <row r="55" spans="1:15" x14ac:dyDescent="0.25">
      <c r="A55" s="49">
        <v>2004</v>
      </c>
      <c r="B55" s="50">
        <v>9.3000000000000007</v>
      </c>
      <c r="C55" s="50">
        <v>10.7</v>
      </c>
      <c r="D55" s="50">
        <v>12.6</v>
      </c>
      <c r="E55" s="50">
        <v>15</v>
      </c>
      <c r="F55" s="50">
        <v>19</v>
      </c>
      <c r="G55" s="50">
        <v>27</v>
      </c>
      <c r="H55" s="50">
        <v>28.3</v>
      </c>
      <c r="I55" s="51">
        <v>28.4</v>
      </c>
      <c r="J55" s="50">
        <v>25.1</v>
      </c>
      <c r="K55" s="50">
        <v>20.5</v>
      </c>
      <c r="L55" s="50">
        <v>12.3</v>
      </c>
      <c r="M55" s="50">
        <v>9</v>
      </c>
      <c r="N55" s="294">
        <f t="shared" si="1"/>
        <v>18.099999999999998</v>
      </c>
      <c r="O55" s="422">
        <v>18.46</v>
      </c>
    </row>
    <row r="56" spans="1:15" x14ac:dyDescent="0.25">
      <c r="A56" s="49">
        <v>2005</v>
      </c>
      <c r="B56" s="50">
        <v>8.3000000000000007</v>
      </c>
      <c r="C56" s="50">
        <v>7.7</v>
      </c>
      <c r="D56" s="50">
        <v>14.6</v>
      </c>
      <c r="E56" s="50">
        <v>18</v>
      </c>
      <c r="F56" s="50">
        <v>24.1</v>
      </c>
      <c r="G56" s="50">
        <v>29</v>
      </c>
      <c r="H56" s="51">
        <v>30.4</v>
      </c>
      <c r="I56" s="50">
        <v>27.6</v>
      </c>
      <c r="J56" s="50">
        <v>23.4</v>
      </c>
      <c r="K56" s="50">
        <v>19</v>
      </c>
      <c r="L56" s="50">
        <v>11.9</v>
      </c>
      <c r="M56" s="50">
        <v>6.9</v>
      </c>
      <c r="N56" s="294">
        <f t="shared" si="1"/>
        <v>18.408333333333335</v>
      </c>
      <c r="O56" s="422">
        <v>18.46</v>
      </c>
    </row>
    <row r="57" spans="1:15" x14ac:dyDescent="0.25">
      <c r="A57" s="49">
        <v>2006</v>
      </c>
      <c r="B57" s="50">
        <v>7.5</v>
      </c>
      <c r="C57" s="50">
        <v>9.6</v>
      </c>
      <c r="D57" s="50">
        <v>14.7</v>
      </c>
      <c r="E57" s="50">
        <v>18.600000000000001</v>
      </c>
      <c r="F57" s="50">
        <v>23.9</v>
      </c>
      <c r="G57" s="50">
        <v>28.6</v>
      </c>
      <c r="H57" s="51">
        <v>32</v>
      </c>
      <c r="I57" s="50">
        <v>26.8</v>
      </c>
      <c r="J57" s="50">
        <v>24.6</v>
      </c>
      <c r="K57" s="50">
        <v>21.2</v>
      </c>
      <c r="L57" s="50">
        <v>15.1</v>
      </c>
      <c r="M57" s="50">
        <v>10.4</v>
      </c>
      <c r="N57" s="294">
        <f t="shared" si="1"/>
        <v>19.416666666666668</v>
      </c>
      <c r="O57" s="422">
        <v>18.46</v>
      </c>
    </row>
    <row r="58" spans="1:15" x14ac:dyDescent="0.25">
      <c r="A58" s="49">
        <v>2007</v>
      </c>
      <c r="B58" s="50">
        <v>10.5</v>
      </c>
      <c r="C58" s="50">
        <v>12</v>
      </c>
      <c r="D58" s="50">
        <v>14</v>
      </c>
      <c r="E58" s="50">
        <v>18</v>
      </c>
      <c r="F58" s="50">
        <v>22.2</v>
      </c>
      <c r="G58" s="50">
        <v>26.5</v>
      </c>
      <c r="H58" s="51">
        <v>29.6</v>
      </c>
      <c r="I58" s="50">
        <v>27.6</v>
      </c>
      <c r="J58" s="50">
        <v>25</v>
      </c>
      <c r="K58" s="50">
        <v>19.2</v>
      </c>
      <c r="L58" s="50">
        <v>12.8</v>
      </c>
      <c r="M58" s="50">
        <v>9.8000000000000007</v>
      </c>
      <c r="N58" s="294">
        <f t="shared" si="1"/>
        <v>18.933333333333334</v>
      </c>
      <c r="O58" s="422">
        <v>18.46</v>
      </c>
    </row>
    <row r="59" spans="1:15" x14ac:dyDescent="0.25">
      <c r="A59" s="49">
        <v>2008</v>
      </c>
      <c r="B59" s="50">
        <v>10.3</v>
      </c>
      <c r="C59" s="50">
        <v>12.2</v>
      </c>
      <c r="D59" s="50">
        <v>14.2</v>
      </c>
      <c r="E59" s="50">
        <v>17.100000000000001</v>
      </c>
      <c r="F59" s="50">
        <v>19</v>
      </c>
      <c r="G59" s="50">
        <v>24.4</v>
      </c>
      <c r="H59" s="50">
        <v>28.6</v>
      </c>
      <c r="I59" s="51">
        <v>29</v>
      </c>
      <c r="J59" s="50">
        <v>23</v>
      </c>
      <c r="K59" s="50">
        <v>18.399999999999999</v>
      </c>
      <c r="L59" s="50">
        <v>10.6</v>
      </c>
      <c r="M59" s="50">
        <v>7.5</v>
      </c>
      <c r="N59" s="294">
        <f t="shared" si="1"/>
        <v>17.858333333333334</v>
      </c>
      <c r="O59" s="422">
        <v>18.46</v>
      </c>
    </row>
    <row r="60" spans="1:15" x14ac:dyDescent="0.25">
      <c r="A60" s="49">
        <v>2009</v>
      </c>
      <c r="B60" s="50">
        <v>7.3</v>
      </c>
      <c r="C60" s="50">
        <v>10.199999999999999</v>
      </c>
      <c r="D60" s="50">
        <v>14.7</v>
      </c>
      <c r="E60" s="50">
        <v>15.6</v>
      </c>
      <c r="F60" s="50">
        <v>25.2</v>
      </c>
      <c r="G60" s="50">
        <v>27.7</v>
      </c>
      <c r="H60" s="50">
        <v>29.5</v>
      </c>
      <c r="I60" s="51">
        <v>30.5</v>
      </c>
      <c r="J60" s="50">
        <v>24.6</v>
      </c>
      <c r="K60" s="50">
        <v>20.8</v>
      </c>
      <c r="L60" s="50">
        <v>14.5</v>
      </c>
      <c r="M60" s="50">
        <v>9</v>
      </c>
      <c r="N60" s="294">
        <f t="shared" si="1"/>
        <v>19.133333333333333</v>
      </c>
      <c r="O60" s="422">
        <v>18.46</v>
      </c>
    </row>
    <row r="61" spans="1:15" x14ac:dyDescent="0.25">
      <c r="A61" s="49">
        <v>2010</v>
      </c>
      <c r="B61" s="50">
        <v>6.4</v>
      </c>
      <c r="C61" s="50">
        <v>8.6999999999999993</v>
      </c>
      <c r="D61" s="50">
        <v>12</v>
      </c>
      <c r="E61" s="50">
        <v>17.5</v>
      </c>
      <c r="F61" s="50">
        <v>19.5</v>
      </c>
      <c r="G61" s="50">
        <v>24.4</v>
      </c>
      <c r="H61" s="51">
        <v>30.3</v>
      </c>
      <c r="I61" s="50">
        <v>28.4</v>
      </c>
      <c r="J61" s="50">
        <v>23.4</v>
      </c>
      <c r="K61" s="50">
        <v>17.5</v>
      </c>
      <c r="L61" s="50">
        <v>11</v>
      </c>
      <c r="M61" s="50">
        <v>8.8000000000000007</v>
      </c>
      <c r="N61" s="294">
        <f t="shared" si="1"/>
        <v>17.324999999999999</v>
      </c>
      <c r="O61" s="422">
        <v>18.46</v>
      </c>
    </row>
    <row r="62" spans="1:15" x14ac:dyDescent="0.25">
      <c r="A62" s="49">
        <v>2011</v>
      </c>
      <c r="B62" s="50">
        <v>9.4</v>
      </c>
      <c r="C62" s="50">
        <v>12</v>
      </c>
      <c r="D62" s="50">
        <v>13.6</v>
      </c>
      <c r="E62" s="50">
        <v>20.3</v>
      </c>
      <c r="F62" s="50">
        <v>23.5</v>
      </c>
      <c r="G62" s="50">
        <v>24.7</v>
      </c>
      <c r="H62" s="50">
        <v>26.8</v>
      </c>
      <c r="I62" s="51">
        <v>29.6</v>
      </c>
      <c r="J62" s="50">
        <v>27.3</v>
      </c>
      <c r="K62" s="50">
        <v>22</v>
      </c>
      <c r="L62" s="50">
        <v>14.8</v>
      </c>
      <c r="M62" s="50">
        <v>10.3</v>
      </c>
      <c r="N62" s="294">
        <f t="shared" si="1"/>
        <v>19.525000000000002</v>
      </c>
      <c r="O62" s="422">
        <v>18.46</v>
      </c>
    </row>
    <row r="63" spans="1:15" x14ac:dyDescent="0.25">
      <c r="A63" s="49">
        <v>2012</v>
      </c>
      <c r="B63" s="50">
        <v>9.5</v>
      </c>
      <c r="C63" s="50">
        <v>9.3000000000000007</v>
      </c>
      <c r="D63" s="50">
        <v>17</v>
      </c>
      <c r="E63" s="50">
        <v>15.2</v>
      </c>
      <c r="F63" s="50">
        <v>22.3</v>
      </c>
      <c r="G63" s="50">
        <v>28.5</v>
      </c>
      <c r="H63" s="50">
        <v>29.5</v>
      </c>
      <c r="I63" s="51">
        <v>31.9</v>
      </c>
      <c r="J63" s="50">
        <v>24.97</v>
      </c>
      <c r="K63" s="50">
        <v>19.3</v>
      </c>
      <c r="L63" s="50">
        <v>13.1</v>
      </c>
      <c r="M63" s="50">
        <v>9.8000000000000007</v>
      </c>
      <c r="N63" s="294">
        <f t="shared" si="1"/>
        <v>19.197500000000002</v>
      </c>
      <c r="O63" s="422">
        <v>18.46</v>
      </c>
    </row>
    <row r="64" spans="1:15" x14ac:dyDescent="0.25">
      <c r="A64" s="49">
        <v>2013</v>
      </c>
      <c r="B64" s="50">
        <v>9.5</v>
      </c>
      <c r="C64" s="50">
        <v>9</v>
      </c>
      <c r="D64" s="50">
        <v>13</v>
      </c>
      <c r="E64" s="50">
        <v>16.7</v>
      </c>
      <c r="F64" s="50">
        <v>17.600000000000001</v>
      </c>
      <c r="G64" s="50">
        <v>24.6</v>
      </c>
      <c r="H64" s="51">
        <v>30</v>
      </c>
      <c r="I64" s="50">
        <v>28.5</v>
      </c>
      <c r="J64" s="50">
        <v>24.8</v>
      </c>
      <c r="K64" s="50">
        <v>21</v>
      </c>
      <c r="L64" s="50">
        <v>12.7</v>
      </c>
      <c r="M64" s="50">
        <v>9.9</v>
      </c>
      <c r="N64" s="294">
        <f t="shared" si="1"/>
        <v>18.108333333333334</v>
      </c>
      <c r="O64" s="422">
        <v>18.46</v>
      </c>
    </row>
    <row r="65" spans="1:15" x14ac:dyDescent="0.25">
      <c r="A65" s="49">
        <v>2014</v>
      </c>
      <c r="B65" s="50">
        <v>9.8000000000000007</v>
      </c>
      <c r="C65" s="50">
        <v>10.5</v>
      </c>
      <c r="D65" s="50">
        <v>15.6</v>
      </c>
      <c r="E65" s="50">
        <v>19.899999999999999</v>
      </c>
      <c r="F65" s="50">
        <v>21</v>
      </c>
      <c r="G65" s="50">
        <v>26.7</v>
      </c>
      <c r="H65" s="51">
        <v>27.3</v>
      </c>
      <c r="I65" s="50">
        <v>26.7</v>
      </c>
      <c r="J65" s="50">
        <v>24.5</v>
      </c>
      <c r="K65" s="50">
        <v>21.9</v>
      </c>
      <c r="L65" s="50">
        <v>13.6</v>
      </c>
      <c r="M65" s="50">
        <v>8.3000000000000007</v>
      </c>
      <c r="N65" s="294">
        <f t="shared" si="1"/>
        <v>18.816666666666666</v>
      </c>
      <c r="O65" s="422">
        <v>18.46</v>
      </c>
    </row>
    <row r="66" spans="1:15" x14ac:dyDescent="0.25">
      <c r="A66" s="49">
        <v>2015</v>
      </c>
      <c r="B66" s="50">
        <v>9.1999999999999993</v>
      </c>
      <c r="C66" s="50">
        <v>9.8000000000000007</v>
      </c>
      <c r="D66" s="50">
        <v>15.2</v>
      </c>
      <c r="E66" s="50">
        <v>18.899999999999999</v>
      </c>
      <c r="F66" s="50">
        <v>25</v>
      </c>
      <c r="G66" s="50">
        <v>27.8</v>
      </c>
      <c r="H66" s="367">
        <v>34.6</v>
      </c>
      <c r="I66" s="50">
        <v>19.5</v>
      </c>
      <c r="J66" s="50">
        <v>22.7</v>
      </c>
      <c r="K66" s="50">
        <v>18.7</v>
      </c>
      <c r="L66" s="50">
        <v>16</v>
      </c>
      <c r="M66" s="260">
        <v>12.8</v>
      </c>
      <c r="N66" s="477">
        <f t="shared" si="1"/>
        <v>19.183333333333334</v>
      </c>
      <c r="O66" s="422">
        <v>18.46</v>
      </c>
    </row>
    <row r="67" spans="1:15" x14ac:dyDescent="0.25">
      <c r="A67" s="49">
        <v>2016</v>
      </c>
      <c r="B67" s="50">
        <v>10</v>
      </c>
      <c r="C67" s="50">
        <v>12.6</v>
      </c>
      <c r="D67" s="50">
        <v>13.4</v>
      </c>
      <c r="E67" s="50">
        <v>16.5</v>
      </c>
      <c r="F67" s="50">
        <v>20.7</v>
      </c>
      <c r="G67" s="50">
        <v>26.6</v>
      </c>
      <c r="H67" s="50">
        <v>31.3</v>
      </c>
      <c r="I67" s="51">
        <v>32.9</v>
      </c>
      <c r="J67" s="50">
        <v>26.4</v>
      </c>
      <c r="K67" s="50">
        <v>19.7</v>
      </c>
      <c r="L67" s="50">
        <v>13</v>
      </c>
      <c r="M67" s="50">
        <v>12.4</v>
      </c>
      <c r="N67" s="294">
        <f t="shared" si="1"/>
        <v>19.625000000000004</v>
      </c>
      <c r="O67" s="422">
        <v>18.46</v>
      </c>
    </row>
    <row r="68" spans="1:15" x14ac:dyDescent="0.25">
      <c r="A68" s="38">
        <v>2017</v>
      </c>
      <c r="B68" s="29">
        <v>7.55</v>
      </c>
      <c r="C68" s="29">
        <v>13.282</v>
      </c>
      <c r="D68" s="29">
        <v>17.231999999999999</v>
      </c>
      <c r="E68" s="29">
        <v>19.655999999999999</v>
      </c>
      <c r="F68" s="29">
        <v>24.058</v>
      </c>
      <c r="G68" s="29">
        <v>29.99</v>
      </c>
      <c r="H68" s="29">
        <v>31.625</v>
      </c>
      <c r="I68" s="23">
        <v>31.792999999999999</v>
      </c>
      <c r="J68" s="29">
        <v>23.696000000000002</v>
      </c>
      <c r="K68" s="29">
        <v>21.59</v>
      </c>
      <c r="L68" s="29">
        <v>13.97</v>
      </c>
      <c r="M68" s="29">
        <v>8.5670000000000002</v>
      </c>
      <c r="N68" s="303">
        <f t="shared" si="1"/>
        <v>20.25075</v>
      </c>
      <c r="O68" s="422">
        <v>18.46</v>
      </c>
    </row>
    <row r="69" spans="1:15" x14ac:dyDescent="0.25">
      <c r="A69" s="38">
        <v>2018</v>
      </c>
      <c r="B69" s="29">
        <v>10.8</v>
      </c>
      <c r="C69" s="29">
        <v>8.35</v>
      </c>
      <c r="D69" s="29">
        <v>12.9</v>
      </c>
      <c r="E69" s="29">
        <v>18.7</v>
      </c>
      <c r="F69" s="29">
        <v>20.3</v>
      </c>
      <c r="G69" s="29">
        <v>25.8</v>
      </c>
      <c r="H69" s="23">
        <v>30.6</v>
      </c>
      <c r="I69" s="29">
        <v>29.8</v>
      </c>
      <c r="J69" s="29">
        <v>26.7</v>
      </c>
      <c r="K69" s="29">
        <v>19.3</v>
      </c>
      <c r="L69" s="29">
        <v>13</v>
      </c>
      <c r="M69" s="29">
        <v>10.5</v>
      </c>
      <c r="N69" s="303">
        <f t="shared" si="1"/>
        <v>18.895833333333332</v>
      </c>
      <c r="O69" s="422">
        <v>18.46</v>
      </c>
    </row>
    <row r="70" spans="1:15" x14ac:dyDescent="0.25">
      <c r="A70" s="38">
        <v>2019</v>
      </c>
      <c r="B70" s="29">
        <v>8.5</v>
      </c>
      <c r="C70" s="29">
        <v>14.7</v>
      </c>
      <c r="D70" s="29">
        <v>17.100000000000001</v>
      </c>
      <c r="E70" s="29">
        <v>16</v>
      </c>
      <c r="F70" s="29">
        <v>20.25</v>
      </c>
      <c r="G70" s="29">
        <v>28.7</v>
      </c>
      <c r="H70" s="23">
        <v>32</v>
      </c>
      <c r="I70" s="29">
        <v>31.1</v>
      </c>
      <c r="J70" s="29">
        <v>25.9</v>
      </c>
      <c r="K70" s="29">
        <v>21</v>
      </c>
      <c r="L70" s="29">
        <v>11.9</v>
      </c>
      <c r="M70" s="29">
        <v>11.1</v>
      </c>
      <c r="N70" s="303">
        <f t="shared" si="1"/>
        <v>19.854166666666668</v>
      </c>
      <c r="O70" s="422">
        <v>18.46</v>
      </c>
    </row>
    <row r="71" spans="1:15" x14ac:dyDescent="0.25">
      <c r="A71" s="38">
        <v>2020</v>
      </c>
      <c r="B71" s="29">
        <v>10.5</v>
      </c>
      <c r="C71" s="29">
        <v>14.8</v>
      </c>
      <c r="D71" s="29">
        <v>14</v>
      </c>
      <c r="E71" s="29">
        <v>17.5</v>
      </c>
      <c r="F71" s="29">
        <v>23.5</v>
      </c>
      <c r="G71" s="29">
        <v>24.1</v>
      </c>
      <c r="H71" s="23">
        <v>30.2</v>
      </c>
      <c r="I71" s="29">
        <v>30.1</v>
      </c>
      <c r="J71" s="29">
        <v>24.4</v>
      </c>
      <c r="K71" s="29">
        <v>17.899999999999999</v>
      </c>
      <c r="L71" s="29">
        <v>14.8</v>
      </c>
      <c r="M71" s="29">
        <v>9.01</v>
      </c>
      <c r="N71" s="303">
        <f t="shared" si="1"/>
        <v>19.234166666666667</v>
      </c>
      <c r="O71" s="422">
        <v>18.46</v>
      </c>
    </row>
    <row r="72" spans="1:15" x14ac:dyDescent="0.25">
      <c r="A72" s="38">
        <v>2021</v>
      </c>
      <c r="B72" s="29">
        <v>7.55</v>
      </c>
      <c r="C72" s="29">
        <v>12.91</v>
      </c>
      <c r="D72" s="29">
        <v>15.1</v>
      </c>
      <c r="E72" s="29">
        <v>16</v>
      </c>
      <c r="F72" s="29">
        <v>21.37</v>
      </c>
      <c r="G72" s="29">
        <v>27.15</v>
      </c>
      <c r="H72" s="23">
        <v>30.8</v>
      </c>
      <c r="I72" s="29">
        <v>30.56</v>
      </c>
      <c r="J72" s="29">
        <v>24.97</v>
      </c>
      <c r="K72" s="29">
        <v>19.5</v>
      </c>
      <c r="L72" s="29">
        <v>11</v>
      </c>
      <c r="M72" s="29">
        <v>11.73</v>
      </c>
      <c r="N72" s="303">
        <f t="shared" si="1"/>
        <v>19.053333333333335</v>
      </c>
      <c r="O72" s="422">
        <v>18.46</v>
      </c>
    </row>
    <row r="73" spans="1:15" x14ac:dyDescent="0.25">
      <c r="A73" s="38">
        <v>2022</v>
      </c>
      <c r="B73" s="29">
        <v>11.31</v>
      </c>
      <c r="C73" s="29">
        <v>13.832000000000001</v>
      </c>
      <c r="D73" s="29">
        <v>12.12</v>
      </c>
      <c r="E73" s="29">
        <v>17.48</v>
      </c>
      <c r="F73" s="29">
        <v>25.59</v>
      </c>
      <c r="G73" s="29">
        <v>31.11</v>
      </c>
      <c r="H73" s="23">
        <v>33.979999999999997</v>
      </c>
      <c r="I73" s="29">
        <v>31.86</v>
      </c>
      <c r="J73" s="29">
        <v>25.49</v>
      </c>
      <c r="K73" s="29">
        <v>22.96</v>
      </c>
      <c r="L73" s="29">
        <v>15.52</v>
      </c>
      <c r="M73" s="29">
        <v>11.92</v>
      </c>
      <c r="N73" s="479">
        <f t="shared" si="1"/>
        <v>21.097666666666665</v>
      </c>
      <c r="O73" s="422">
        <v>18.46</v>
      </c>
    </row>
    <row r="74" spans="1:15" x14ac:dyDescent="0.25">
      <c r="A74" s="38">
        <v>2023</v>
      </c>
      <c r="B74" s="29">
        <v>9.17</v>
      </c>
      <c r="C74" s="29">
        <v>12.3</v>
      </c>
      <c r="D74" s="29">
        <v>18</v>
      </c>
      <c r="E74" s="29"/>
      <c r="F74" s="29"/>
      <c r="G74" s="29"/>
      <c r="H74" s="29"/>
      <c r="I74" s="29"/>
      <c r="J74" s="29"/>
      <c r="K74" s="29"/>
      <c r="L74" s="29"/>
      <c r="M74" s="29"/>
      <c r="N74" s="480">
        <f>AVERAGE(B74:M74)</f>
        <v>13.156666666666666</v>
      </c>
      <c r="O74" s="422"/>
    </row>
    <row r="75" spans="1:15" ht="13.8" thickBot="1" x14ac:dyDescent="0.3">
      <c r="A75" s="305" t="s">
        <v>16</v>
      </c>
      <c r="B75" s="508">
        <f>AVERAGE(B6:B74)</f>
        <v>8.724411764705879</v>
      </c>
      <c r="C75" s="70">
        <f>AVERAGE(C6:C74)</f>
        <v>10.605130434782611</v>
      </c>
      <c r="D75" s="70">
        <f>AVERAGE(D6:D74)</f>
        <v>14.328579710144929</v>
      </c>
      <c r="E75" s="70">
        <f t="shared" ref="E75:N75" si="2">AVERAGE(E6:E73)</f>
        <v>16.972735294117655</v>
      </c>
      <c r="F75" s="70">
        <f t="shared" si="2"/>
        <v>21.469529411764697</v>
      </c>
      <c r="G75" s="70">
        <f t="shared" si="2"/>
        <v>26.14088235294118</v>
      </c>
      <c r="H75" s="507">
        <f t="shared" si="2"/>
        <v>29.828308823529404</v>
      </c>
      <c r="I75" s="473">
        <f t="shared" si="2"/>
        <v>28.857838235294103</v>
      </c>
      <c r="J75" s="70">
        <f t="shared" si="2"/>
        <v>24.430529411764702</v>
      </c>
      <c r="K75" s="70">
        <f t="shared" si="2"/>
        <v>19.098529411764709</v>
      </c>
      <c r="L75" s="70">
        <f t="shared" si="2"/>
        <v>12.72485294117647</v>
      </c>
      <c r="M75" s="368">
        <f t="shared" si="2"/>
        <v>9.1955441176470565</v>
      </c>
      <c r="N75" s="197">
        <f t="shared" si="2"/>
        <v>18.504391791044771</v>
      </c>
      <c r="O75" s="422"/>
    </row>
    <row r="76" spans="1:15" ht="13.8" thickBot="1" x14ac:dyDescent="0.3">
      <c r="A76" s="73" t="s">
        <v>19</v>
      </c>
      <c r="B76" s="74">
        <f t="shared" ref="B76:M76" si="3">MAX(B6:B74)</f>
        <v>11.97</v>
      </c>
      <c r="C76" s="74">
        <f t="shared" si="3"/>
        <v>15.3</v>
      </c>
      <c r="D76" s="74">
        <f t="shared" si="3"/>
        <v>18.5</v>
      </c>
      <c r="E76" s="74">
        <f t="shared" si="3"/>
        <v>22.6</v>
      </c>
      <c r="F76" s="74">
        <f t="shared" si="3"/>
        <v>26.67</v>
      </c>
      <c r="G76" s="74">
        <f t="shared" si="3"/>
        <v>31.3</v>
      </c>
      <c r="H76" s="172">
        <f t="shared" si="3"/>
        <v>34.6</v>
      </c>
      <c r="I76" s="74">
        <f t="shared" si="3"/>
        <v>33.200000000000003</v>
      </c>
      <c r="J76" s="74">
        <f t="shared" si="3"/>
        <v>30.13</v>
      </c>
      <c r="K76" s="74">
        <f t="shared" si="3"/>
        <v>26.11</v>
      </c>
      <c r="L76" s="74">
        <f t="shared" si="3"/>
        <v>16.37</v>
      </c>
      <c r="M76" s="74">
        <f t="shared" si="3"/>
        <v>12.8</v>
      </c>
      <c r="N76" s="481">
        <f>MAX(N6:N73)</f>
        <v>21.097666666666665</v>
      </c>
      <c r="O76" s="430"/>
    </row>
    <row r="77" spans="1:15" ht="13.8" thickBot="1" x14ac:dyDescent="0.3">
      <c r="A77" s="476" t="s">
        <v>20</v>
      </c>
      <c r="B77" s="482">
        <f t="shared" ref="B77:M77" si="4">MIN(B6:B74)</f>
        <v>3.7</v>
      </c>
      <c r="C77" s="313">
        <f t="shared" si="4"/>
        <v>4.5</v>
      </c>
      <c r="D77" s="313">
        <f t="shared" si="4"/>
        <v>9.23</v>
      </c>
      <c r="E77" s="313">
        <f t="shared" si="4"/>
        <v>12.1</v>
      </c>
      <c r="F77" s="313">
        <f t="shared" si="4"/>
        <v>15.1</v>
      </c>
      <c r="G77" s="313">
        <f t="shared" si="4"/>
        <v>19.760000000000002</v>
      </c>
      <c r="H77" s="313">
        <f t="shared" si="4"/>
        <v>24.89</v>
      </c>
      <c r="I77" s="313">
        <f t="shared" si="4"/>
        <v>19.5</v>
      </c>
      <c r="J77" s="313">
        <f t="shared" si="4"/>
        <v>20.55</v>
      </c>
      <c r="K77" s="313">
        <f t="shared" si="4"/>
        <v>14.27</v>
      </c>
      <c r="L77" s="313">
        <f t="shared" si="4"/>
        <v>4.38</v>
      </c>
      <c r="M77" s="313">
        <f t="shared" si="4"/>
        <v>6.38</v>
      </c>
      <c r="N77" s="314">
        <f>MIN(N6:N73)</f>
        <v>16.535</v>
      </c>
      <c r="O77" s="430"/>
    </row>
    <row r="82" spans="3:3" x14ac:dyDescent="0.25">
      <c r="C82" s="123"/>
    </row>
    <row r="83" spans="3:3" x14ac:dyDescent="0.25">
      <c r="C83" s="123"/>
    </row>
    <row r="84" spans="3:3" x14ac:dyDescent="0.25">
      <c r="C84" s="123"/>
    </row>
    <row r="85" spans="3:3" x14ac:dyDescent="0.25">
      <c r="C85" s="123"/>
    </row>
    <row r="86" spans="3:3" x14ac:dyDescent="0.25">
      <c r="C86" s="123"/>
    </row>
    <row r="87" spans="3:3" x14ac:dyDescent="0.25">
      <c r="C87" s="123"/>
    </row>
    <row r="88" spans="3:3" x14ac:dyDescent="0.25">
      <c r="C88" s="369"/>
    </row>
    <row r="89" spans="3:3" x14ac:dyDescent="0.25">
      <c r="C89" s="123"/>
    </row>
    <row r="90" spans="3:3" x14ac:dyDescent="0.25">
      <c r="C90" s="123"/>
    </row>
    <row r="91" spans="3:3" x14ac:dyDescent="0.25">
      <c r="C91" s="123"/>
    </row>
    <row r="92" spans="3:3" x14ac:dyDescent="0.25">
      <c r="C92" s="123"/>
    </row>
    <row r="93" spans="3:3" x14ac:dyDescent="0.25">
      <c r="C93" s="123"/>
    </row>
    <row r="94" spans="3:3" x14ac:dyDescent="0.25">
      <c r="C94" s="123"/>
    </row>
    <row r="95" spans="3:3" x14ac:dyDescent="0.25">
      <c r="C95" s="123"/>
    </row>
    <row r="96" spans="3:3" x14ac:dyDescent="0.25">
      <c r="C96" s="123"/>
    </row>
    <row r="97" spans="3:3" x14ac:dyDescent="0.25">
      <c r="C97" s="123"/>
    </row>
    <row r="98" spans="3:3" x14ac:dyDescent="0.25">
      <c r="C98" s="123"/>
    </row>
    <row r="99" spans="3:3" x14ac:dyDescent="0.25">
      <c r="C99" s="123"/>
    </row>
    <row r="100" spans="3:3" x14ac:dyDescent="0.25">
      <c r="C100" s="123"/>
    </row>
    <row r="101" spans="3:3" x14ac:dyDescent="0.25">
      <c r="C101" s="123"/>
    </row>
    <row r="102" spans="3:3" x14ac:dyDescent="0.25">
      <c r="C102" s="123"/>
    </row>
    <row r="103" spans="3:3" x14ac:dyDescent="0.25">
      <c r="C103" s="123"/>
    </row>
    <row r="104" spans="3:3" x14ac:dyDescent="0.25">
      <c r="C104" s="123"/>
    </row>
    <row r="105" spans="3:3" x14ac:dyDescent="0.25">
      <c r="C105" s="123"/>
    </row>
    <row r="106" spans="3:3" x14ac:dyDescent="0.25">
      <c r="C106" s="123"/>
    </row>
    <row r="107" spans="3:3" x14ac:dyDescent="0.25">
      <c r="C107" s="123"/>
    </row>
    <row r="108" spans="3:3" x14ac:dyDescent="0.25">
      <c r="C108" s="123"/>
    </row>
    <row r="109" spans="3:3" x14ac:dyDescent="0.25">
      <c r="C109" s="123"/>
    </row>
    <row r="110" spans="3:3" x14ac:dyDescent="0.25">
      <c r="C110" s="123"/>
    </row>
    <row r="111" spans="3:3" x14ac:dyDescent="0.25">
      <c r="C111" s="123"/>
    </row>
    <row r="112" spans="3:3" x14ac:dyDescent="0.25">
      <c r="C112" s="123"/>
    </row>
    <row r="113" spans="1:10" x14ac:dyDescent="0.25">
      <c r="C113" s="123"/>
    </row>
    <row r="114" spans="1:10" x14ac:dyDescent="0.25">
      <c r="C114" s="370"/>
    </row>
    <row r="115" spans="1:10" x14ac:dyDescent="0.25">
      <c r="C115" s="123"/>
    </row>
    <row r="116" spans="1:10" x14ac:dyDescent="0.25">
      <c r="C116" s="123"/>
    </row>
    <row r="117" spans="1:10" x14ac:dyDescent="0.25">
      <c r="C117" s="123"/>
    </row>
    <row r="118" spans="1:10" x14ac:dyDescent="0.25">
      <c r="C118" s="123"/>
    </row>
    <row r="119" spans="1:10" x14ac:dyDescent="0.25">
      <c r="C119" s="123"/>
    </row>
    <row r="120" spans="1:10" x14ac:dyDescent="0.25">
      <c r="C120" s="123"/>
    </row>
    <row r="121" spans="1:10" x14ac:dyDescent="0.25">
      <c r="C121" s="123"/>
    </row>
    <row r="122" spans="1:10" x14ac:dyDescent="0.25">
      <c r="C122" s="123"/>
    </row>
    <row r="123" spans="1:10" x14ac:dyDescent="0.25">
      <c r="C123" s="123"/>
    </row>
    <row r="124" spans="1:10" x14ac:dyDescent="0.25">
      <c r="C124" s="123"/>
    </row>
    <row r="125" spans="1:10" x14ac:dyDescent="0.25">
      <c r="C125" s="123"/>
    </row>
    <row r="126" spans="1:10" x14ac:dyDescent="0.25">
      <c r="C126" s="123"/>
    </row>
    <row r="127" spans="1:10" x14ac:dyDescent="0.25">
      <c r="C127" s="123"/>
    </row>
    <row r="128" spans="1:10" ht="15.6" x14ac:dyDescent="0.3">
      <c r="A128" s="4" t="s">
        <v>68</v>
      </c>
      <c r="B128" s="4"/>
      <c r="C128" s="124"/>
      <c r="D128" s="4"/>
      <c r="E128" s="4"/>
      <c r="F128" s="4"/>
      <c r="G128" s="4"/>
      <c r="H128" s="4"/>
      <c r="I128" s="4"/>
      <c r="J128" s="4"/>
    </row>
    <row r="129" spans="1:10" ht="15.6" x14ac:dyDescent="0.3">
      <c r="A129" s="4"/>
      <c r="B129" s="4"/>
      <c r="C129" s="124"/>
      <c r="D129" s="4"/>
      <c r="E129" s="4"/>
      <c r="F129" s="4"/>
      <c r="G129" s="4"/>
      <c r="H129" s="4"/>
      <c r="I129" s="4"/>
      <c r="J129" s="4"/>
    </row>
    <row r="130" spans="1:10" ht="15.6" x14ac:dyDescent="0.3">
      <c r="A130" s="4" t="s">
        <v>152</v>
      </c>
      <c r="B130" s="4"/>
      <c r="C130" s="124"/>
      <c r="D130" s="4"/>
      <c r="E130" s="4"/>
      <c r="F130" s="4"/>
      <c r="G130" s="4"/>
      <c r="H130" s="4"/>
      <c r="I130" s="4"/>
      <c r="J130" s="4"/>
    </row>
    <row r="131" spans="1:10" ht="15.6" x14ac:dyDescent="0.3">
      <c r="A131" s="4" t="s">
        <v>155</v>
      </c>
      <c r="B131" s="4"/>
      <c r="C131" s="124"/>
      <c r="D131" s="4"/>
      <c r="E131" s="4"/>
      <c r="F131" s="4"/>
      <c r="G131" s="4"/>
      <c r="H131" s="4"/>
      <c r="I131" s="4"/>
      <c r="J131" s="4"/>
    </row>
    <row r="132" spans="1:10" ht="15.6" x14ac:dyDescent="0.3">
      <c r="A132" s="4" t="s">
        <v>153</v>
      </c>
      <c r="B132" s="4"/>
      <c r="C132" s="4"/>
      <c r="D132" s="4"/>
      <c r="E132" s="4"/>
      <c r="F132" s="4"/>
      <c r="G132" s="4"/>
      <c r="H132" s="4"/>
      <c r="I132" s="4"/>
      <c r="J132" s="4"/>
    </row>
    <row r="133" spans="1:10" ht="15.6" x14ac:dyDescent="0.3">
      <c r="A133" s="4" t="s">
        <v>154</v>
      </c>
      <c r="B133" s="4"/>
      <c r="C133" s="4"/>
      <c r="D133" s="4"/>
      <c r="E133" s="4"/>
      <c r="F133" s="4"/>
      <c r="G133" s="4"/>
      <c r="H133" s="4"/>
      <c r="I133" s="4"/>
      <c r="J133" s="4"/>
    </row>
    <row r="134" spans="1:10" ht="15.6" x14ac:dyDescent="0.3">
      <c r="A134" s="4" t="s">
        <v>179</v>
      </c>
      <c r="B134" s="4"/>
      <c r="C134" s="4"/>
      <c r="D134" s="4"/>
      <c r="E134" s="4"/>
      <c r="F134" s="4"/>
      <c r="G134" s="4"/>
      <c r="H134" s="4"/>
      <c r="I134" s="4"/>
      <c r="J134" s="4"/>
    </row>
    <row r="135" spans="1:10" ht="15.6" x14ac:dyDescent="0.3">
      <c r="A135" s="4" t="s">
        <v>156</v>
      </c>
      <c r="B135" s="4"/>
      <c r="C135" s="4"/>
      <c r="D135" s="4"/>
      <c r="E135" s="4"/>
      <c r="F135" s="4"/>
      <c r="G135" s="4"/>
      <c r="H135" s="4"/>
      <c r="I135" s="4"/>
      <c r="J135" s="4"/>
    </row>
    <row r="136" spans="1:10" ht="15.6" x14ac:dyDescent="0.3">
      <c r="A136" s="4"/>
      <c r="B136" s="4"/>
      <c r="C136" s="4"/>
      <c r="D136" s="4"/>
      <c r="E136" s="4"/>
      <c r="F136" s="4"/>
      <c r="G136" s="4"/>
      <c r="H136" s="4"/>
      <c r="I136" s="4"/>
      <c r="J136" s="4"/>
    </row>
    <row r="137" spans="1:10" ht="15.6" x14ac:dyDescent="0.3">
      <c r="A137" s="4"/>
      <c r="B137" s="4"/>
      <c r="C137" s="4"/>
      <c r="D137" s="4"/>
      <c r="E137" s="4"/>
      <c r="F137" s="4"/>
      <c r="G137" s="4"/>
      <c r="H137" s="4"/>
      <c r="I137" s="4"/>
      <c r="J137" s="4"/>
    </row>
    <row r="138" spans="1:10" ht="15.6" x14ac:dyDescent="0.3">
      <c r="A138" s="4"/>
      <c r="B138" s="4"/>
      <c r="C138" s="4"/>
      <c r="D138" s="4"/>
      <c r="E138" s="4"/>
      <c r="F138" s="4"/>
      <c r="G138" s="4"/>
      <c r="H138" s="4"/>
      <c r="I138" s="4"/>
      <c r="J138" s="4"/>
    </row>
  </sheetData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155"/>
  <sheetViews>
    <sheetView showGridLines="0" topLeftCell="A106" zoomScaleNormal="100" workbookViewId="0">
      <selection activeCell="H64" sqref="H64"/>
    </sheetView>
  </sheetViews>
  <sheetFormatPr baseColWidth="10" defaultColWidth="11.44140625" defaultRowHeight="13.2" x14ac:dyDescent="0.25"/>
  <sheetData>
    <row r="1" spans="1:16" ht="21" x14ac:dyDescent="0.4">
      <c r="A1" s="2" t="s">
        <v>0</v>
      </c>
    </row>
    <row r="3" spans="1:16" ht="15.6" x14ac:dyDescent="0.3">
      <c r="A3" s="4" t="s">
        <v>69</v>
      </c>
      <c r="B3" s="4"/>
      <c r="C3" s="4"/>
      <c r="D3" s="4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148" t="s">
        <v>11</v>
      </c>
      <c r="K5" s="148" t="s">
        <v>12</v>
      </c>
      <c r="L5" s="148" t="s">
        <v>13</v>
      </c>
      <c r="M5" s="148" t="s">
        <v>14</v>
      </c>
      <c r="N5" s="148" t="s">
        <v>19</v>
      </c>
      <c r="O5" s="148" t="s">
        <v>20</v>
      </c>
      <c r="P5" s="148" t="s">
        <v>59</v>
      </c>
    </row>
    <row r="6" spans="1:16" x14ac:dyDescent="0.25">
      <c r="A6" s="11">
        <v>1947</v>
      </c>
      <c r="B6" s="365">
        <v>9</v>
      </c>
      <c r="C6" s="32">
        <v>13</v>
      </c>
      <c r="D6" s="32">
        <v>20</v>
      </c>
      <c r="E6" s="32">
        <v>29</v>
      </c>
      <c r="F6" s="357">
        <v>33</v>
      </c>
      <c r="G6" s="32">
        <v>39</v>
      </c>
      <c r="H6" s="32">
        <v>36</v>
      </c>
      <c r="I6" s="32">
        <v>37</v>
      </c>
      <c r="J6" s="42">
        <v>29</v>
      </c>
      <c r="K6" s="42">
        <v>24</v>
      </c>
      <c r="L6" s="42">
        <v>19</v>
      </c>
      <c r="M6" s="42">
        <v>12</v>
      </c>
      <c r="N6" s="36">
        <f t="shared" ref="N6:N20" si="0">MAX(B6:M6)</f>
        <v>39</v>
      </c>
      <c r="O6" s="251">
        <f t="shared" ref="O6:O20" si="1">MIN(B6:M6)</f>
        <v>9</v>
      </c>
      <c r="P6" s="220">
        <f t="shared" ref="P6:P19" si="2">AVERAGE(B6:M6)</f>
        <v>25</v>
      </c>
    </row>
    <row r="7" spans="1:16" x14ac:dyDescent="0.25">
      <c r="A7" s="11">
        <v>1948</v>
      </c>
      <c r="B7" s="32">
        <v>13</v>
      </c>
      <c r="C7" s="32">
        <v>17</v>
      </c>
      <c r="D7" s="32">
        <v>21</v>
      </c>
      <c r="E7" s="32">
        <v>24</v>
      </c>
      <c r="F7" s="32">
        <v>26</v>
      </c>
      <c r="G7" s="32">
        <v>31</v>
      </c>
      <c r="H7" s="32">
        <v>33</v>
      </c>
      <c r="I7" s="27">
        <v>35</v>
      </c>
      <c r="J7" s="42">
        <v>29</v>
      </c>
      <c r="K7" s="42">
        <v>26</v>
      </c>
      <c r="L7" s="42">
        <v>20</v>
      </c>
      <c r="M7" s="42">
        <v>13</v>
      </c>
      <c r="N7" s="36">
        <f t="shared" si="0"/>
        <v>35</v>
      </c>
      <c r="O7" s="251">
        <f t="shared" si="1"/>
        <v>13</v>
      </c>
      <c r="P7" s="220">
        <f t="shared" si="2"/>
        <v>24</v>
      </c>
    </row>
    <row r="8" spans="1:16" x14ac:dyDescent="0.25">
      <c r="A8" s="11">
        <v>1949</v>
      </c>
      <c r="B8" s="32">
        <v>13</v>
      </c>
      <c r="C8" s="32">
        <v>17</v>
      </c>
      <c r="D8" s="32">
        <v>18</v>
      </c>
      <c r="E8" s="32">
        <v>29</v>
      </c>
      <c r="F8" s="32">
        <v>28</v>
      </c>
      <c r="G8" s="32">
        <v>32</v>
      </c>
      <c r="H8" s="27">
        <v>37</v>
      </c>
      <c r="I8" s="32">
        <v>35</v>
      </c>
      <c r="J8" s="42">
        <v>31</v>
      </c>
      <c r="K8" s="42">
        <v>22</v>
      </c>
      <c r="L8" s="42">
        <v>18</v>
      </c>
      <c r="M8" s="42">
        <v>13</v>
      </c>
      <c r="N8" s="36">
        <f t="shared" si="0"/>
        <v>37</v>
      </c>
      <c r="O8" s="251">
        <f t="shared" si="1"/>
        <v>13</v>
      </c>
      <c r="P8" s="220">
        <f t="shared" si="2"/>
        <v>24.416666666666668</v>
      </c>
    </row>
    <row r="9" spans="1:16" x14ac:dyDescent="0.25">
      <c r="A9" s="11">
        <v>1950</v>
      </c>
      <c r="B9" s="32">
        <v>13</v>
      </c>
      <c r="C9" s="32">
        <v>18</v>
      </c>
      <c r="D9" s="32">
        <v>21</v>
      </c>
      <c r="E9" s="32">
        <v>25</v>
      </c>
      <c r="F9" s="32">
        <v>26</v>
      </c>
      <c r="G9" s="32">
        <v>36</v>
      </c>
      <c r="H9" s="27">
        <v>37</v>
      </c>
      <c r="I9" s="32">
        <v>35</v>
      </c>
      <c r="J9" s="42">
        <v>29</v>
      </c>
      <c r="K9" s="42">
        <v>23</v>
      </c>
      <c r="L9" s="42">
        <v>19</v>
      </c>
      <c r="M9" s="42">
        <v>13</v>
      </c>
      <c r="N9" s="36">
        <f t="shared" si="0"/>
        <v>37</v>
      </c>
      <c r="O9" s="251">
        <f t="shared" si="1"/>
        <v>13</v>
      </c>
      <c r="P9" s="220">
        <f t="shared" si="2"/>
        <v>24.583333333333332</v>
      </c>
    </row>
    <row r="10" spans="1:16" x14ac:dyDescent="0.25">
      <c r="A10" s="11">
        <v>1951</v>
      </c>
      <c r="B10" s="32">
        <v>12</v>
      </c>
      <c r="C10" s="32">
        <v>15</v>
      </c>
      <c r="D10" s="32">
        <v>21</v>
      </c>
      <c r="E10" s="32">
        <v>21</v>
      </c>
      <c r="F10" s="32">
        <v>28</v>
      </c>
      <c r="G10" s="32">
        <v>31</v>
      </c>
      <c r="H10" s="27">
        <v>33</v>
      </c>
      <c r="I10" s="32">
        <v>29</v>
      </c>
      <c r="J10" s="42">
        <v>28</v>
      </c>
      <c r="K10" s="42">
        <v>20</v>
      </c>
      <c r="L10" s="42">
        <v>16</v>
      </c>
      <c r="M10" s="42">
        <v>13</v>
      </c>
      <c r="N10" s="36">
        <f t="shared" si="0"/>
        <v>33</v>
      </c>
      <c r="O10" s="251">
        <f t="shared" si="1"/>
        <v>12</v>
      </c>
      <c r="P10" s="371">
        <f t="shared" si="2"/>
        <v>22.25</v>
      </c>
    </row>
    <row r="11" spans="1:16" x14ac:dyDescent="0.25">
      <c r="A11" s="11">
        <v>1952</v>
      </c>
      <c r="B11" s="32">
        <v>11</v>
      </c>
      <c r="C11" s="32">
        <v>14</v>
      </c>
      <c r="D11" s="32">
        <v>21</v>
      </c>
      <c r="E11" s="32">
        <v>25</v>
      </c>
      <c r="F11" s="32">
        <v>30</v>
      </c>
      <c r="G11" s="32">
        <v>35</v>
      </c>
      <c r="H11" s="27">
        <v>37</v>
      </c>
      <c r="I11" s="32">
        <v>34</v>
      </c>
      <c r="J11" s="42">
        <v>29.5</v>
      </c>
      <c r="K11" s="42">
        <v>23</v>
      </c>
      <c r="L11" s="42">
        <v>17</v>
      </c>
      <c r="M11" s="42">
        <v>16</v>
      </c>
      <c r="N11" s="36">
        <f t="shared" si="0"/>
        <v>37</v>
      </c>
      <c r="O11" s="251">
        <f t="shared" si="1"/>
        <v>11</v>
      </c>
      <c r="P11" s="220">
        <f t="shared" si="2"/>
        <v>24.375</v>
      </c>
    </row>
    <row r="12" spans="1:16" x14ac:dyDescent="0.25">
      <c r="A12" s="11">
        <v>1953</v>
      </c>
      <c r="B12" s="32">
        <v>13</v>
      </c>
      <c r="C12" s="32">
        <v>15</v>
      </c>
      <c r="D12" s="365">
        <v>15</v>
      </c>
      <c r="E12" s="32">
        <v>24</v>
      </c>
      <c r="F12" s="32">
        <v>32</v>
      </c>
      <c r="G12" s="32">
        <v>29</v>
      </c>
      <c r="H12" s="27">
        <v>34</v>
      </c>
      <c r="I12" s="32">
        <v>33</v>
      </c>
      <c r="J12" s="42">
        <v>27</v>
      </c>
      <c r="K12" s="42">
        <v>21</v>
      </c>
      <c r="L12" s="42">
        <v>15</v>
      </c>
      <c r="M12" s="42">
        <v>14</v>
      </c>
      <c r="N12" s="36">
        <f t="shared" si="0"/>
        <v>34</v>
      </c>
      <c r="O12" s="251">
        <f t="shared" si="1"/>
        <v>13</v>
      </c>
      <c r="P12" s="220">
        <f t="shared" si="2"/>
        <v>22.666666666666668</v>
      </c>
    </row>
    <row r="13" spans="1:16" x14ac:dyDescent="0.25">
      <c r="A13" s="11">
        <v>1954</v>
      </c>
      <c r="B13" s="32">
        <v>11</v>
      </c>
      <c r="C13" s="32">
        <v>13</v>
      </c>
      <c r="D13" s="32">
        <v>17</v>
      </c>
      <c r="E13" s="32">
        <v>24</v>
      </c>
      <c r="F13" s="32">
        <v>30</v>
      </c>
      <c r="G13" s="27">
        <v>35</v>
      </c>
      <c r="H13" s="27">
        <v>35</v>
      </c>
      <c r="I13" s="32">
        <v>32</v>
      </c>
      <c r="J13" s="42">
        <v>28</v>
      </c>
      <c r="K13" s="42">
        <v>22</v>
      </c>
      <c r="L13" s="42">
        <v>18</v>
      </c>
      <c r="M13" s="42">
        <v>14</v>
      </c>
      <c r="N13" s="36">
        <f t="shared" si="0"/>
        <v>35</v>
      </c>
      <c r="O13" s="251">
        <f t="shared" si="1"/>
        <v>11</v>
      </c>
      <c r="P13" s="220">
        <f t="shared" si="2"/>
        <v>23.25</v>
      </c>
    </row>
    <row r="14" spans="1:16" x14ac:dyDescent="0.25">
      <c r="A14" s="11">
        <v>1955</v>
      </c>
      <c r="B14" s="32">
        <v>14</v>
      </c>
      <c r="C14" s="32">
        <v>13</v>
      </c>
      <c r="D14" s="32">
        <v>23</v>
      </c>
      <c r="E14" s="32">
        <v>23</v>
      </c>
      <c r="F14" s="32">
        <v>28</v>
      </c>
      <c r="G14" s="32">
        <v>32</v>
      </c>
      <c r="H14" s="27">
        <v>33</v>
      </c>
      <c r="I14" s="32">
        <v>30</v>
      </c>
      <c r="J14" s="42">
        <v>27</v>
      </c>
      <c r="K14" s="42">
        <v>20</v>
      </c>
      <c r="L14" s="42">
        <v>18</v>
      </c>
      <c r="M14" s="42">
        <v>12</v>
      </c>
      <c r="N14" s="36">
        <f t="shared" si="0"/>
        <v>33</v>
      </c>
      <c r="O14" s="251">
        <f t="shared" si="1"/>
        <v>12</v>
      </c>
      <c r="P14" s="220">
        <f t="shared" si="2"/>
        <v>22.75</v>
      </c>
    </row>
    <row r="15" spans="1:16" x14ac:dyDescent="0.25">
      <c r="A15" s="11">
        <v>1956</v>
      </c>
      <c r="B15" s="32">
        <v>14</v>
      </c>
      <c r="C15" s="365">
        <v>9</v>
      </c>
      <c r="D15" s="32">
        <v>17</v>
      </c>
      <c r="E15" s="32">
        <v>20</v>
      </c>
      <c r="F15" s="32">
        <v>30</v>
      </c>
      <c r="G15" s="32">
        <v>30</v>
      </c>
      <c r="H15" s="27">
        <v>36</v>
      </c>
      <c r="I15" s="32">
        <v>32</v>
      </c>
      <c r="J15" s="42">
        <v>29</v>
      </c>
      <c r="K15" s="90">
        <v>19</v>
      </c>
      <c r="L15" s="42">
        <v>15</v>
      </c>
      <c r="M15" s="43">
        <v>10</v>
      </c>
      <c r="N15" s="43">
        <f t="shared" si="0"/>
        <v>36</v>
      </c>
      <c r="O15" s="90">
        <f t="shared" si="1"/>
        <v>9</v>
      </c>
      <c r="P15" s="220">
        <f t="shared" si="2"/>
        <v>21.75</v>
      </c>
    </row>
    <row r="16" spans="1:16" x14ac:dyDescent="0.25">
      <c r="A16" s="11">
        <v>1957</v>
      </c>
      <c r="B16" s="32">
        <v>12</v>
      </c>
      <c r="C16" s="32">
        <v>13</v>
      </c>
      <c r="D16" s="32">
        <v>21</v>
      </c>
      <c r="E16" s="32">
        <v>23</v>
      </c>
      <c r="F16" s="32">
        <v>28</v>
      </c>
      <c r="G16" s="32">
        <v>30</v>
      </c>
      <c r="H16" s="27">
        <v>31</v>
      </c>
      <c r="I16" s="32">
        <v>31</v>
      </c>
      <c r="J16" s="42">
        <v>26</v>
      </c>
      <c r="K16" s="90">
        <v>19</v>
      </c>
      <c r="L16" s="42">
        <v>15</v>
      </c>
      <c r="M16" s="42">
        <v>10.5</v>
      </c>
      <c r="N16" s="36">
        <f t="shared" si="0"/>
        <v>31</v>
      </c>
      <c r="O16" s="251">
        <f t="shared" si="1"/>
        <v>10.5</v>
      </c>
      <c r="P16" s="371">
        <f t="shared" si="2"/>
        <v>21.625</v>
      </c>
    </row>
    <row r="17" spans="1:16" x14ac:dyDescent="0.25">
      <c r="A17" s="11">
        <v>1958</v>
      </c>
      <c r="B17" s="32">
        <v>10</v>
      </c>
      <c r="C17" s="32">
        <v>18</v>
      </c>
      <c r="D17" s="32">
        <v>18</v>
      </c>
      <c r="E17" s="32">
        <v>24</v>
      </c>
      <c r="F17" s="32">
        <v>30</v>
      </c>
      <c r="G17" s="32">
        <v>29.5</v>
      </c>
      <c r="H17" s="32">
        <v>32.5</v>
      </c>
      <c r="I17" s="27">
        <v>33.5</v>
      </c>
      <c r="J17" s="42">
        <v>28.5</v>
      </c>
      <c r="K17" s="42">
        <v>23</v>
      </c>
      <c r="L17" s="42">
        <v>15</v>
      </c>
      <c r="M17" s="42">
        <v>12</v>
      </c>
      <c r="N17" s="36">
        <f t="shared" si="0"/>
        <v>33.5</v>
      </c>
      <c r="O17" s="251">
        <f t="shared" si="1"/>
        <v>10</v>
      </c>
      <c r="P17" s="220">
        <f t="shared" si="2"/>
        <v>22.833333333333332</v>
      </c>
    </row>
    <row r="18" spans="1:16" x14ac:dyDescent="0.25">
      <c r="A18" s="11">
        <v>1959</v>
      </c>
      <c r="B18" s="32">
        <v>13</v>
      </c>
      <c r="C18" s="32">
        <v>14</v>
      </c>
      <c r="D18" s="32">
        <v>18</v>
      </c>
      <c r="E18" s="32">
        <v>21</v>
      </c>
      <c r="F18" s="32">
        <v>25</v>
      </c>
      <c r="G18" s="32">
        <v>29</v>
      </c>
      <c r="H18" s="27">
        <v>33</v>
      </c>
      <c r="I18" s="32">
        <v>28.5</v>
      </c>
      <c r="J18" s="42">
        <v>23.5</v>
      </c>
      <c r="K18" s="42">
        <v>20</v>
      </c>
      <c r="L18" s="90">
        <v>13.5</v>
      </c>
      <c r="M18" s="42">
        <v>11</v>
      </c>
      <c r="N18" s="36">
        <f t="shared" si="0"/>
        <v>33</v>
      </c>
      <c r="O18" s="251">
        <f t="shared" si="1"/>
        <v>11</v>
      </c>
      <c r="P18" s="372">
        <f t="shared" si="2"/>
        <v>20.791666666666668</v>
      </c>
    </row>
    <row r="19" spans="1:16" x14ac:dyDescent="0.25">
      <c r="A19" s="38">
        <v>1960</v>
      </c>
      <c r="B19" s="42">
        <v>12.5</v>
      </c>
      <c r="C19" s="42">
        <v>19</v>
      </c>
      <c r="D19" s="42">
        <v>18</v>
      </c>
      <c r="E19" s="42">
        <v>21</v>
      </c>
      <c r="F19" s="42">
        <v>31.5</v>
      </c>
      <c r="G19" s="42">
        <v>30</v>
      </c>
      <c r="H19" s="90">
        <v>30</v>
      </c>
      <c r="I19" s="42">
        <v>29</v>
      </c>
      <c r="J19" s="42">
        <v>27.5</v>
      </c>
      <c r="K19" s="42">
        <v>29</v>
      </c>
      <c r="L19" s="42">
        <v>13.5</v>
      </c>
      <c r="M19" s="42">
        <v>11</v>
      </c>
      <c r="N19" s="36">
        <f t="shared" si="0"/>
        <v>31.5</v>
      </c>
      <c r="O19" s="251">
        <f t="shared" si="1"/>
        <v>11</v>
      </c>
      <c r="P19" s="220">
        <f t="shared" si="2"/>
        <v>22.666666666666668</v>
      </c>
    </row>
    <row r="20" spans="1:16" x14ac:dyDescent="0.25">
      <c r="A20" s="38">
        <v>1961</v>
      </c>
      <c r="B20" s="42">
        <v>10</v>
      </c>
      <c r="C20" s="89"/>
      <c r="D20" s="89"/>
      <c r="E20" s="89"/>
      <c r="F20" s="89"/>
      <c r="G20" s="42">
        <v>35</v>
      </c>
      <c r="H20" s="42">
        <v>35</v>
      </c>
      <c r="I20" s="42">
        <v>34</v>
      </c>
      <c r="J20" s="42">
        <v>30</v>
      </c>
      <c r="K20" s="42">
        <v>21</v>
      </c>
      <c r="L20" s="42">
        <v>19</v>
      </c>
      <c r="M20" s="42">
        <v>14</v>
      </c>
      <c r="N20" s="36">
        <f t="shared" si="0"/>
        <v>35</v>
      </c>
      <c r="O20" s="251">
        <f t="shared" si="1"/>
        <v>10</v>
      </c>
      <c r="P20" s="89"/>
    </row>
    <row r="21" spans="1:16" x14ac:dyDescent="0.25">
      <c r="A21" s="38">
        <v>1962</v>
      </c>
      <c r="B21" s="42">
        <v>14</v>
      </c>
      <c r="C21" s="42">
        <v>12</v>
      </c>
      <c r="D21" s="42">
        <v>18</v>
      </c>
      <c r="E21" s="42">
        <v>19</v>
      </c>
      <c r="F21" s="89"/>
      <c r="G21" s="89"/>
      <c r="H21" s="89"/>
      <c r="I21" s="89"/>
      <c r="J21" s="89"/>
      <c r="K21" s="89"/>
      <c r="L21" s="89"/>
      <c r="M21" s="89"/>
      <c r="N21" s="18"/>
      <c r="O21" s="151"/>
      <c r="P21" s="89"/>
    </row>
    <row r="22" spans="1:16" x14ac:dyDescent="0.25">
      <c r="A22" s="38">
        <v>1963</v>
      </c>
      <c r="B22" s="42">
        <v>11</v>
      </c>
      <c r="C22" s="42">
        <v>9</v>
      </c>
      <c r="D22" s="42">
        <v>20</v>
      </c>
      <c r="E22" s="42">
        <v>22</v>
      </c>
      <c r="F22" s="42">
        <v>30</v>
      </c>
      <c r="G22" s="42">
        <v>39</v>
      </c>
      <c r="H22" s="89"/>
      <c r="I22" s="89"/>
      <c r="J22" s="89"/>
      <c r="K22" s="89"/>
      <c r="L22" s="89"/>
      <c r="M22" s="89"/>
      <c r="N22" s="18"/>
      <c r="O22" s="151"/>
      <c r="P22" s="89"/>
    </row>
    <row r="23" spans="1:16" x14ac:dyDescent="0.25">
      <c r="A23" s="38">
        <v>1968</v>
      </c>
      <c r="B23" s="89"/>
      <c r="C23" s="89"/>
      <c r="D23" s="89"/>
      <c r="E23" s="89"/>
      <c r="F23" s="89"/>
      <c r="G23" s="18"/>
      <c r="H23" s="89"/>
      <c r="I23" s="42">
        <v>30</v>
      </c>
      <c r="J23" s="42">
        <v>27</v>
      </c>
      <c r="K23" s="43">
        <v>30</v>
      </c>
      <c r="L23" s="42">
        <v>22</v>
      </c>
      <c r="M23" s="42">
        <v>15</v>
      </c>
      <c r="N23" s="36">
        <f t="shared" ref="N23:N54" si="3">MAX(B23:M23)</f>
        <v>30</v>
      </c>
      <c r="O23" s="251">
        <f t="shared" ref="O23:O36" si="4">MIN(B23:M23)</f>
        <v>15</v>
      </c>
      <c r="P23" s="220">
        <f t="shared" ref="P23:P54" si="5">AVERAGE(B23:M23)</f>
        <v>24.8</v>
      </c>
    </row>
    <row r="24" spans="1:16" x14ac:dyDescent="0.25">
      <c r="A24" s="49">
        <v>1969</v>
      </c>
      <c r="B24" s="366">
        <v>15</v>
      </c>
      <c r="C24" s="366">
        <v>15</v>
      </c>
      <c r="D24" s="366">
        <v>19</v>
      </c>
      <c r="E24" s="366">
        <v>28</v>
      </c>
      <c r="F24" s="366">
        <v>31</v>
      </c>
      <c r="G24" s="366">
        <v>34</v>
      </c>
      <c r="H24" s="373">
        <v>39</v>
      </c>
      <c r="I24" s="366">
        <v>37</v>
      </c>
      <c r="J24" s="42">
        <v>30</v>
      </c>
      <c r="K24" s="42">
        <v>26</v>
      </c>
      <c r="L24" s="42">
        <v>24</v>
      </c>
      <c r="M24" s="42">
        <v>12</v>
      </c>
      <c r="N24" s="36">
        <f t="shared" si="3"/>
        <v>39</v>
      </c>
      <c r="O24" s="251">
        <f t="shared" si="4"/>
        <v>12</v>
      </c>
      <c r="P24" s="220">
        <f t="shared" si="5"/>
        <v>25.833333333333332</v>
      </c>
    </row>
    <row r="25" spans="1:16" x14ac:dyDescent="0.25">
      <c r="A25" s="49">
        <v>1970</v>
      </c>
      <c r="B25" s="366">
        <v>13</v>
      </c>
      <c r="C25" s="366">
        <v>17</v>
      </c>
      <c r="D25" s="366">
        <v>23</v>
      </c>
      <c r="E25" s="366">
        <v>27</v>
      </c>
      <c r="F25" s="366">
        <v>31</v>
      </c>
      <c r="G25" s="366">
        <v>35</v>
      </c>
      <c r="H25" s="373">
        <v>38.5</v>
      </c>
      <c r="I25" s="366">
        <v>37</v>
      </c>
      <c r="J25" s="43">
        <v>37</v>
      </c>
      <c r="K25" s="43">
        <v>30</v>
      </c>
      <c r="L25" s="43">
        <v>26</v>
      </c>
      <c r="M25" s="42">
        <v>16</v>
      </c>
      <c r="N25" s="36">
        <f t="shared" si="3"/>
        <v>38.5</v>
      </c>
      <c r="O25" s="251">
        <f t="shared" si="4"/>
        <v>13</v>
      </c>
      <c r="P25" s="93">
        <f t="shared" si="5"/>
        <v>27.541666666666668</v>
      </c>
    </row>
    <row r="26" spans="1:16" x14ac:dyDescent="0.25">
      <c r="A26" s="49">
        <v>1971</v>
      </c>
      <c r="B26" s="366">
        <v>17</v>
      </c>
      <c r="C26" s="366">
        <v>19</v>
      </c>
      <c r="D26" s="366">
        <v>18</v>
      </c>
      <c r="E26" s="366">
        <v>25</v>
      </c>
      <c r="F26" s="366">
        <v>29</v>
      </c>
      <c r="G26" s="366">
        <v>33</v>
      </c>
      <c r="H26" s="373">
        <v>38</v>
      </c>
      <c r="I26" s="366">
        <v>36</v>
      </c>
      <c r="J26" s="42">
        <v>31</v>
      </c>
      <c r="K26" s="42">
        <v>29</v>
      </c>
      <c r="L26" s="42">
        <v>19</v>
      </c>
      <c r="M26" s="42">
        <v>19</v>
      </c>
      <c r="N26" s="36">
        <f t="shared" si="3"/>
        <v>38</v>
      </c>
      <c r="O26" s="251">
        <f t="shared" si="4"/>
        <v>17</v>
      </c>
      <c r="P26" s="220">
        <f t="shared" si="5"/>
        <v>26.083333333333332</v>
      </c>
    </row>
    <row r="27" spans="1:16" x14ac:dyDescent="0.25">
      <c r="A27" s="49">
        <v>1972</v>
      </c>
      <c r="B27" s="366">
        <v>13</v>
      </c>
      <c r="C27" s="366">
        <v>16</v>
      </c>
      <c r="D27" s="366">
        <v>23</v>
      </c>
      <c r="E27" s="50">
        <v>28</v>
      </c>
      <c r="F27" s="50">
        <v>31</v>
      </c>
      <c r="G27" s="50">
        <v>31</v>
      </c>
      <c r="H27" s="50">
        <v>34</v>
      </c>
      <c r="I27" s="50">
        <v>34</v>
      </c>
      <c r="J27" s="29">
        <v>26</v>
      </c>
      <c r="K27" s="29">
        <v>26</v>
      </c>
      <c r="L27" s="29">
        <v>24</v>
      </c>
      <c r="M27" s="29">
        <v>14</v>
      </c>
      <c r="N27" s="23">
        <f t="shared" si="3"/>
        <v>34</v>
      </c>
      <c r="O27" s="39">
        <f t="shared" si="4"/>
        <v>13</v>
      </c>
      <c r="P27" s="220">
        <f t="shared" si="5"/>
        <v>25</v>
      </c>
    </row>
    <row r="28" spans="1:16" x14ac:dyDescent="0.25">
      <c r="A28" s="49">
        <v>1973</v>
      </c>
      <c r="B28" s="366">
        <v>16</v>
      </c>
      <c r="C28" s="366">
        <v>18</v>
      </c>
      <c r="D28" s="366">
        <v>21</v>
      </c>
      <c r="E28" s="50">
        <v>26</v>
      </c>
      <c r="F28" s="50">
        <v>33</v>
      </c>
      <c r="G28" s="50">
        <v>34</v>
      </c>
      <c r="H28" s="50">
        <v>36.5</v>
      </c>
      <c r="I28" s="50">
        <v>37</v>
      </c>
      <c r="J28" s="29">
        <v>33</v>
      </c>
      <c r="K28" s="29">
        <v>25</v>
      </c>
      <c r="L28" s="29">
        <v>22</v>
      </c>
      <c r="M28" s="29">
        <v>12</v>
      </c>
      <c r="N28" s="23">
        <f t="shared" si="3"/>
        <v>37</v>
      </c>
      <c r="O28" s="39">
        <f t="shared" si="4"/>
        <v>12</v>
      </c>
      <c r="P28" s="220">
        <f t="shared" si="5"/>
        <v>26.125</v>
      </c>
    </row>
    <row r="29" spans="1:16" x14ac:dyDescent="0.25">
      <c r="A29" s="49">
        <v>1974</v>
      </c>
      <c r="B29" s="50">
        <v>17</v>
      </c>
      <c r="C29" s="50">
        <v>16</v>
      </c>
      <c r="D29" s="50">
        <v>23</v>
      </c>
      <c r="E29" s="50">
        <v>17</v>
      </c>
      <c r="F29" s="50">
        <v>28</v>
      </c>
      <c r="G29" s="50">
        <v>28</v>
      </c>
      <c r="H29" s="50">
        <v>36</v>
      </c>
      <c r="I29" s="50">
        <v>34</v>
      </c>
      <c r="J29" s="29">
        <v>30</v>
      </c>
      <c r="K29" s="29">
        <v>19</v>
      </c>
      <c r="L29" s="29">
        <v>15</v>
      </c>
      <c r="M29" s="29">
        <v>15</v>
      </c>
      <c r="N29" s="23">
        <f t="shared" si="3"/>
        <v>36</v>
      </c>
      <c r="O29" s="39">
        <f t="shared" si="4"/>
        <v>15</v>
      </c>
      <c r="P29" s="220">
        <f t="shared" si="5"/>
        <v>23.166666666666668</v>
      </c>
    </row>
    <row r="30" spans="1:16" x14ac:dyDescent="0.25">
      <c r="A30" s="49">
        <v>1975</v>
      </c>
      <c r="B30" s="50">
        <v>16</v>
      </c>
      <c r="C30" s="50">
        <v>15</v>
      </c>
      <c r="D30" s="50">
        <v>15</v>
      </c>
      <c r="E30" s="50">
        <v>24</v>
      </c>
      <c r="F30" s="50">
        <v>25</v>
      </c>
      <c r="G30" s="50">
        <v>32</v>
      </c>
      <c r="H30" s="50">
        <v>36</v>
      </c>
      <c r="I30" s="50">
        <v>35</v>
      </c>
      <c r="J30" s="29">
        <v>27</v>
      </c>
      <c r="K30" s="29">
        <v>26</v>
      </c>
      <c r="L30" s="29">
        <v>18</v>
      </c>
      <c r="M30" s="29">
        <v>12</v>
      </c>
      <c r="N30" s="23">
        <f t="shared" si="3"/>
        <v>36</v>
      </c>
      <c r="O30" s="39">
        <f t="shared" si="4"/>
        <v>12</v>
      </c>
      <c r="P30" s="220">
        <f t="shared" si="5"/>
        <v>23.416666666666668</v>
      </c>
    </row>
    <row r="31" spans="1:16" x14ac:dyDescent="0.25">
      <c r="A31" s="49">
        <v>1976</v>
      </c>
      <c r="B31" s="50">
        <v>16</v>
      </c>
      <c r="C31" s="50">
        <v>14</v>
      </c>
      <c r="D31" s="50">
        <v>22</v>
      </c>
      <c r="E31" s="50">
        <v>22</v>
      </c>
      <c r="F31" s="50">
        <v>26</v>
      </c>
      <c r="G31" s="50">
        <v>31</v>
      </c>
      <c r="H31" s="51">
        <v>36</v>
      </c>
      <c r="I31" s="51">
        <v>36</v>
      </c>
      <c r="J31" s="29">
        <v>29</v>
      </c>
      <c r="K31" s="29">
        <v>25</v>
      </c>
      <c r="L31" s="29">
        <v>15</v>
      </c>
      <c r="M31" s="29">
        <v>14</v>
      </c>
      <c r="N31" s="23">
        <f t="shared" si="3"/>
        <v>36</v>
      </c>
      <c r="O31" s="39">
        <f t="shared" si="4"/>
        <v>14</v>
      </c>
      <c r="P31" s="220">
        <f t="shared" si="5"/>
        <v>23.833333333333332</v>
      </c>
    </row>
    <row r="32" spans="1:16" x14ac:dyDescent="0.25">
      <c r="A32" s="49">
        <v>1977</v>
      </c>
      <c r="B32" s="50">
        <v>14</v>
      </c>
      <c r="C32" s="50">
        <v>16</v>
      </c>
      <c r="D32" s="50">
        <v>24</v>
      </c>
      <c r="E32" s="50">
        <v>25</v>
      </c>
      <c r="F32" s="50">
        <v>25</v>
      </c>
      <c r="G32" s="50">
        <v>28</v>
      </c>
      <c r="H32" s="374">
        <v>31</v>
      </c>
      <c r="I32" s="50">
        <v>30</v>
      </c>
      <c r="J32" s="29">
        <v>30</v>
      </c>
      <c r="K32" s="29">
        <v>24</v>
      </c>
      <c r="L32" s="29">
        <v>22</v>
      </c>
      <c r="M32" s="29">
        <v>15</v>
      </c>
      <c r="N32" s="23">
        <f t="shared" si="3"/>
        <v>31</v>
      </c>
      <c r="O32" s="39">
        <f t="shared" si="4"/>
        <v>14</v>
      </c>
      <c r="P32" s="220">
        <f t="shared" si="5"/>
        <v>23.666666666666668</v>
      </c>
    </row>
    <row r="33" spans="1:16" x14ac:dyDescent="0.25">
      <c r="A33" s="49">
        <v>1978</v>
      </c>
      <c r="B33" s="50">
        <v>11</v>
      </c>
      <c r="C33" s="50">
        <v>16</v>
      </c>
      <c r="D33" s="50">
        <v>21</v>
      </c>
      <c r="E33" s="267">
        <v>17</v>
      </c>
      <c r="F33" s="50">
        <v>23</v>
      </c>
      <c r="G33" s="366">
        <v>27</v>
      </c>
      <c r="H33" s="51">
        <v>37</v>
      </c>
      <c r="I33" s="50">
        <v>34</v>
      </c>
      <c r="J33" s="29">
        <v>32</v>
      </c>
      <c r="K33" s="29">
        <v>27</v>
      </c>
      <c r="L33" s="29">
        <v>19</v>
      </c>
      <c r="M33" s="29">
        <v>17</v>
      </c>
      <c r="N33" s="23">
        <f t="shared" si="3"/>
        <v>37</v>
      </c>
      <c r="O33" s="39">
        <f t="shared" si="4"/>
        <v>11</v>
      </c>
      <c r="P33" s="220">
        <f t="shared" si="5"/>
        <v>23.416666666666668</v>
      </c>
    </row>
    <row r="34" spans="1:16" x14ac:dyDescent="0.25">
      <c r="A34" s="49">
        <v>1979</v>
      </c>
      <c r="B34" s="50">
        <v>13</v>
      </c>
      <c r="C34" s="50">
        <v>16</v>
      </c>
      <c r="D34" s="50">
        <v>19</v>
      </c>
      <c r="E34" s="50">
        <v>19</v>
      </c>
      <c r="F34" s="50">
        <v>29</v>
      </c>
      <c r="G34" s="50">
        <v>30</v>
      </c>
      <c r="H34" s="51">
        <v>36</v>
      </c>
      <c r="I34" s="50">
        <v>35</v>
      </c>
      <c r="J34" s="29">
        <v>30</v>
      </c>
      <c r="K34" s="29">
        <v>27</v>
      </c>
      <c r="L34" s="29">
        <v>25</v>
      </c>
      <c r="M34" s="43">
        <v>21</v>
      </c>
      <c r="N34" s="43">
        <f t="shared" si="3"/>
        <v>36</v>
      </c>
      <c r="O34" s="90">
        <f t="shared" si="4"/>
        <v>13</v>
      </c>
      <c r="P34" s="220">
        <f t="shared" si="5"/>
        <v>25</v>
      </c>
    </row>
    <row r="35" spans="1:16" x14ac:dyDescent="0.25">
      <c r="A35" s="49">
        <v>1980</v>
      </c>
      <c r="B35" s="50">
        <v>15</v>
      </c>
      <c r="C35" s="50">
        <v>18</v>
      </c>
      <c r="D35" s="50">
        <v>20</v>
      </c>
      <c r="E35" s="50">
        <v>24</v>
      </c>
      <c r="F35" s="50">
        <v>23</v>
      </c>
      <c r="G35" s="50">
        <v>34</v>
      </c>
      <c r="H35" s="50">
        <v>35</v>
      </c>
      <c r="I35" s="51">
        <v>37</v>
      </c>
      <c r="J35" s="29">
        <v>30</v>
      </c>
      <c r="K35" s="43">
        <v>30</v>
      </c>
      <c r="L35" s="29">
        <v>23</v>
      </c>
      <c r="M35" s="29">
        <v>14</v>
      </c>
      <c r="N35" s="23">
        <f t="shared" si="3"/>
        <v>37</v>
      </c>
      <c r="O35" s="39">
        <f t="shared" si="4"/>
        <v>14</v>
      </c>
      <c r="P35" s="220">
        <f t="shared" si="5"/>
        <v>25.25</v>
      </c>
    </row>
    <row r="36" spans="1:16" x14ac:dyDescent="0.25">
      <c r="A36" s="49">
        <v>1981</v>
      </c>
      <c r="B36" s="50">
        <v>14</v>
      </c>
      <c r="C36" s="50">
        <v>18</v>
      </c>
      <c r="D36" s="50">
        <v>25</v>
      </c>
      <c r="E36" s="50">
        <v>22</v>
      </c>
      <c r="F36" s="50">
        <v>26</v>
      </c>
      <c r="G36" s="51">
        <v>37</v>
      </c>
      <c r="H36" s="50">
        <v>34</v>
      </c>
      <c r="I36" s="50">
        <v>34</v>
      </c>
      <c r="J36" s="29">
        <v>30</v>
      </c>
      <c r="K36" s="29">
        <v>28</v>
      </c>
      <c r="L36" s="29">
        <v>25</v>
      </c>
      <c r="M36" s="29">
        <v>16</v>
      </c>
      <c r="N36" s="23">
        <f t="shared" si="3"/>
        <v>37</v>
      </c>
      <c r="O36" s="39">
        <f t="shared" si="4"/>
        <v>14</v>
      </c>
      <c r="P36" s="220">
        <f t="shared" si="5"/>
        <v>25.75</v>
      </c>
    </row>
    <row r="37" spans="1:16" x14ac:dyDescent="0.25">
      <c r="A37" s="49">
        <v>1982</v>
      </c>
      <c r="B37" s="50">
        <v>14</v>
      </c>
      <c r="C37" s="50">
        <v>16</v>
      </c>
      <c r="D37" s="50">
        <v>19</v>
      </c>
      <c r="E37" s="50">
        <v>24</v>
      </c>
      <c r="F37" s="50">
        <v>25</v>
      </c>
      <c r="G37" s="50">
        <v>33</v>
      </c>
      <c r="H37" s="367">
        <v>41</v>
      </c>
      <c r="I37" s="50">
        <v>34</v>
      </c>
      <c r="J37" s="29">
        <v>29</v>
      </c>
      <c r="K37" s="29">
        <v>24</v>
      </c>
      <c r="L37" s="29">
        <v>21</v>
      </c>
      <c r="M37" s="29">
        <v>12</v>
      </c>
      <c r="N37" s="23">
        <f t="shared" si="3"/>
        <v>41</v>
      </c>
      <c r="O37" s="39">
        <v>16</v>
      </c>
      <c r="P37" s="220">
        <f t="shared" si="5"/>
        <v>24.333333333333332</v>
      </c>
    </row>
    <row r="38" spans="1:16" x14ac:dyDescent="0.25">
      <c r="A38" s="49">
        <v>1983</v>
      </c>
      <c r="B38" s="50">
        <v>19</v>
      </c>
      <c r="C38" s="50">
        <v>13</v>
      </c>
      <c r="D38" s="50">
        <v>23</v>
      </c>
      <c r="E38" s="50">
        <v>25</v>
      </c>
      <c r="F38" s="50">
        <v>27</v>
      </c>
      <c r="G38" s="50">
        <v>35</v>
      </c>
      <c r="H38" s="51">
        <v>40</v>
      </c>
      <c r="I38" s="50">
        <v>39</v>
      </c>
      <c r="J38" s="29">
        <v>35</v>
      </c>
      <c r="K38" s="29">
        <v>28</v>
      </c>
      <c r="L38" s="29">
        <v>18</v>
      </c>
      <c r="M38" s="29">
        <v>18</v>
      </c>
      <c r="N38" s="23">
        <f t="shared" si="3"/>
        <v>40</v>
      </c>
      <c r="O38" s="39">
        <f t="shared" ref="O38:O78" si="6">MIN(B38:M38)</f>
        <v>13</v>
      </c>
      <c r="P38" s="371">
        <f t="shared" si="5"/>
        <v>26.666666666666668</v>
      </c>
    </row>
    <row r="39" spans="1:16" x14ac:dyDescent="0.25">
      <c r="A39" s="49">
        <v>1984</v>
      </c>
      <c r="B39" s="50">
        <v>14</v>
      </c>
      <c r="C39" s="50">
        <v>19</v>
      </c>
      <c r="D39" s="50">
        <v>16</v>
      </c>
      <c r="E39" s="50">
        <v>25</v>
      </c>
      <c r="F39" s="267">
        <v>19</v>
      </c>
      <c r="G39" s="50">
        <v>32</v>
      </c>
      <c r="H39" s="51">
        <v>37</v>
      </c>
      <c r="I39" s="50">
        <v>33</v>
      </c>
      <c r="J39" s="29">
        <v>36</v>
      </c>
      <c r="K39" s="29">
        <v>24</v>
      </c>
      <c r="L39" s="29">
        <v>20</v>
      </c>
      <c r="M39" s="29">
        <v>14</v>
      </c>
      <c r="N39" s="23">
        <f t="shared" si="3"/>
        <v>37</v>
      </c>
      <c r="O39" s="39">
        <f t="shared" si="6"/>
        <v>14</v>
      </c>
      <c r="P39" s="220">
        <f t="shared" si="5"/>
        <v>24.083333333333332</v>
      </c>
    </row>
    <row r="40" spans="1:16" x14ac:dyDescent="0.25">
      <c r="A40" s="49">
        <v>1985</v>
      </c>
      <c r="B40" s="50">
        <v>13</v>
      </c>
      <c r="C40" s="50">
        <v>20</v>
      </c>
      <c r="D40" s="50">
        <v>16</v>
      </c>
      <c r="E40" s="50">
        <v>25</v>
      </c>
      <c r="F40" s="50">
        <v>26</v>
      </c>
      <c r="G40" s="50">
        <v>30</v>
      </c>
      <c r="H40" s="50">
        <v>36</v>
      </c>
      <c r="I40" s="50">
        <v>34</v>
      </c>
      <c r="J40" s="29">
        <v>32</v>
      </c>
      <c r="K40" s="43">
        <v>30</v>
      </c>
      <c r="L40" s="42">
        <v>25</v>
      </c>
      <c r="M40" s="29">
        <v>19</v>
      </c>
      <c r="N40" s="23">
        <f t="shared" si="3"/>
        <v>36</v>
      </c>
      <c r="O40" s="39">
        <f t="shared" si="6"/>
        <v>13</v>
      </c>
      <c r="P40" s="220">
        <f t="shared" si="5"/>
        <v>25.5</v>
      </c>
    </row>
    <row r="41" spans="1:16" x14ac:dyDescent="0.25">
      <c r="A41" s="49">
        <v>1986</v>
      </c>
      <c r="B41" s="50">
        <v>12</v>
      </c>
      <c r="C41" s="50">
        <v>14</v>
      </c>
      <c r="D41" s="50">
        <v>20</v>
      </c>
      <c r="E41" s="50">
        <v>20</v>
      </c>
      <c r="F41" s="50">
        <v>31</v>
      </c>
      <c r="G41" s="50">
        <v>39</v>
      </c>
      <c r="H41" s="50">
        <v>35</v>
      </c>
      <c r="I41" s="50">
        <v>36</v>
      </c>
      <c r="J41" s="29">
        <v>29</v>
      </c>
      <c r="K41" s="29">
        <v>28</v>
      </c>
      <c r="L41" s="29">
        <v>18</v>
      </c>
      <c r="M41" s="29">
        <v>14</v>
      </c>
      <c r="N41" s="23">
        <f t="shared" si="3"/>
        <v>39</v>
      </c>
      <c r="O41" s="39">
        <f t="shared" si="6"/>
        <v>12</v>
      </c>
      <c r="P41" s="220">
        <f t="shared" si="5"/>
        <v>24.666666666666668</v>
      </c>
    </row>
    <row r="42" spans="1:16" x14ac:dyDescent="0.25">
      <c r="A42" s="49">
        <v>1987</v>
      </c>
      <c r="B42" s="50">
        <v>11</v>
      </c>
      <c r="C42" s="50">
        <v>17</v>
      </c>
      <c r="D42" s="50">
        <v>20</v>
      </c>
      <c r="E42" s="50">
        <v>25</v>
      </c>
      <c r="F42" s="50">
        <v>27</v>
      </c>
      <c r="G42" s="50">
        <v>32</v>
      </c>
      <c r="H42" s="50">
        <v>34</v>
      </c>
      <c r="I42" s="367">
        <v>41</v>
      </c>
      <c r="J42" s="29">
        <v>35</v>
      </c>
      <c r="K42" s="29">
        <v>25.5</v>
      </c>
      <c r="L42" s="29">
        <v>22</v>
      </c>
      <c r="M42" s="29">
        <v>19.5</v>
      </c>
      <c r="N42" s="23">
        <f t="shared" si="3"/>
        <v>41</v>
      </c>
      <c r="O42" s="39">
        <f t="shared" si="6"/>
        <v>11</v>
      </c>
      <c r="P42" s="220">
        <f t="shared" si="5"/>
        <v>25.75</v>
      </c>
    </row>
    <row r="43" spans="1:16" x14ac:dyDescent="0.25">
      <c r="A43" s="49">
        <v>1988</v>
      </c>
      <c r="B43" s="50">
        <v>14.5</v>
      </c>
      <c r="C43" s="50">
        <v>15</v>
      </c>
      <c r="D43" s="50">
        <v>22</v>
      </c>
      <c r="E43" s="50">
        <v>21</v>
      </c>
      <c r="F43" s="50">
        <v>23.5</v>
      </c>
      <c r="G43" s="50">
        <v>30</v>
      </c>
      <c r="H43" s="50">
        <v>34.5</v>
      </c>
      <c r="I43" s="51">
        <v>36</v>
      </c>
      <c r="J43" s="23">
        <v>36</v>
      </c>
      <c r="K43" s="29">
        <v>25.5</v>
      </c>
      <c r="L43" s="29">
        <v>19</v>
      </c>
      <c r="M43" s="29">
        <v>18</v>
      </c>
      <c r="N43" s="23">
        <f t="shared" si="3"/>
        <v>36</v>
      </c>
      <c r="O43" s="39">
        <f t="shared" si="6"/>
        <v>14.5</v>
      </c>
      <c r="P43" s="220">
        <f t="shared" si="5"/>
        <v>24.583333333333332</v>
      </c>
    </row>
    <row r="44" spans="1:16" x14ac:dyDescent="0.25">
      <c r="A44" s="49">
        <v>1989</v>
      </c>
      <c r="B44" s="50">
        <v>15</v>
      </c>
      <c r="C44" s="375">
        <v>22</v>
      </c>
      <c r="D44" s="50">
        <v>22.5</v>
      </c>
      <c r="E44" s="50">
        <v>19.5</v>
      </c>
      <c r="F44" s="50">
        <v>29</v>
      </c>
      <c r="G44" s="50">
        <v>32</v>
      </c>
      <c r="H44" s="51">
        <v>35.5</v>
      </c>
      <c r="I44" s="50">
        <v>33</v>
      </c>
      <c r="J44" s="29">
        <v>29</v>
      </c>
      <c r="K44" s="29">
        <v>25</v>
      </c>
      <c r="L44" s="29">
        <v>22</v>
      </c>
      <c r="M44" s="29">
        <v>17</v>
      </c>
      <c r="N44" s="23">
        <f t="shared" si="3"/>
        <v>35.5</v>
      </c>
      <c r="O44" s="39">
        <f t="shared" si="6"/>
        <v>15</v>
      </c>
      <c r="P44" s="220">
        <f t="shared" si="5"/>
        <v>25.125</v>
      </c>
    </row>
    <row r="45" spans="1:16" x14ac:dyDescent="0.25">
      <c r="A45" s="49">
        <v>1990</v>
      </c>
      <c r="B45" s="50">
        <v>13.5</v>
      </c>
      <c r="C45" s="50">
        <v>21.5</v>
      </c>
      <c r="D45" s="260">
        <v>26</v>
      </c>
      <c r="E45" s="50">
        <v>22.5</v>
      </c>
      <c r="F45" s="50">
        <v>28.5</v>
      </c>
      <c r="G45" s="50">
        <v>33</v>
      </c>
      <c r="H45" s="50">
        <v>36</v>
      </c>
      <c r="I45" s="50">
        <v>35</v>
      </c>
      <c r="J45" s="29">
        <v>30</v>
      </c>
      <c r="K45" s="29">
        <v>24</v>
      </c>
      <c r="L45" s="29">
        <v>20</v>
      </c>
      <c r="M45" s="29">
        <v>14</v>
      </c>
      <c r="N45" s="23">
        <f t="shared" si="3"/>
        <v>36</v>
      </c>
      <c r="O45" s="39">
        <f t="shared" si="6"/>
        <v>13.5</v>
      </c>
      <c r="P45" s="220">
        <f t="shared" si="5"/>
        <v>25.333333333333332</v>
      </c>
    </row>
    <row r="46" spans="1:16" x14ac:dyDescent="0.25">
      <c r="A46" s="49">
        <v>1991</v>
      </c>
      <c r="B46" s="50">
        <v>14</v>
      </c>
      <c r="C46" s="50">
        <v>19</v>
      </c>
      <c r="D46" s="50">
        <v>23</v>
      </c>
      <c r="E46" s="50">
        <v>23.5</v>
      </c>
      <c r="F46" s="50">
        <v>29</v>
      </c>
      <c r="G46" s="50">
        <v>35</v>
      </c>
      <c r="H46" s="50">
        <v>33.5</v>
      </c>
      <c r="I46" s="51">
        <v>36.5</v>
      </c>
      <c r="J46" s="29">
        <v>28.5</v>
      </c>
      <c r="K46" s="29">
        <v>23</v>
      </c>
      <c r="L46" s="29">
        <v>16</v>
      </c>
      <c r="M46" s="29">
        <v>12.5</v>
      </c>
      <c r="N46" s="23">
        <f t="shared" si="3"/>
        <v>36.5</v>
      </c>
      <c r="O46" s="39">
        <f t="shared" si="6"/>
        <v>12.5</v>
      </c>
      <c r="P46" s="220">
        <f t="shared" si="5"/>
        <v>24.458333333333332</v>
      </c>
    </row>
    <row r="47" spans="1:16" x14ac:dyDescent="0.25">
      <c r="A47" s="49">
        <v>1992</v>
      </c>
      <c r="B47" s="50">
        <v>11.5</v>
      </c>
      <c r="C47" s="50">
        <v>16.5</v>
      </c>
      <c r="D47" s="50">
        <v>21</v>
      </c>
      <c r="E47" s="50">
        <v>25.5</v>
      </c>
      <c r="F47" s="50">
        <v>28.5</v>
      </c>
      <c r="G47" s="267">
        <v>26.5</v>
      </c>
      <c r="H47" s="51">
        <v>33</v>
      </c>
      <c r="I47" s="51">
        <v>33</v>
      </c>
      <c r="J47" s="29">
        <v>27</v>
      </c>
      <c r="K47" s="29">
        <v>22</v>
      </c>
      <c r="L47" s="29">
        <v>19.5</v>
      </c>
      <c r="M47" s="29">
        <v>15</v>
      </c>
      <c r="N47" s="23">
        <f t="shared" si="3"/>
        <v>33</v>
      </c>
      <c r="O47" s="39">
        <f t="shared" si="6"/>
        <v>11.5</v>
      </c>
      <c r="P47" s="220">
        <f t="shared" si="5"/>
        <v>23.25</v>
      </c>
    </row>
    <row r="48" spans="1:16" x14ac:dyDescent="0.25">
      <c r="A48" s="49">
        <v>1993</v>
      </c>
      <c r="B48" s="50">
        <v>15</v>
      </c>
      <c r="C48" s="50">
        <v>13.5</v>
      </c>
      <c r="D48" s="50">
        <v>22</v>
      </c>
      <c r="E48" s="50">
        <v>22.5</v>
      </c>
      <c r="F48" s="50">
        <v>26</v>
      </c>
      <c r="G48" s="50">
        <v>34</v>
      </c>
      <c r="H48" s="50">
        <v>35</v>
      </c>
      <c r="I48" s="51">
        <v>36</v>
      </c>
      <c r="J48" s="29">
        <v>28</v>
      </c>
      <c r="K48" s="29">
        <v>23</v>
      </c>
      <c r="L48" s="29">
        <v>16</v>
      </c>
      <c r="M48" s="29">
        <v>14</v>
      </c>
      <c r="N48" s="23">
        <f t="shared" si="3"/>
        <v>36</v>
      </c>
      <c r="O48" s="39">
        <f t="shared" si="6"/>
        <v>13.5</v>
      </c>
      <c r="P48" s="220">
        <f t="shared" si="5"/>
        <v>23.75</v>
      </c>
    </row>
    <row r="49" spans="1:16" x14ac:dyDescent="0.25">
      <c r="A49" s="49">
        <v>1994</v>
      </c>
      <c r="B49" s="50">
        <v>14</v>
      </c>
      <c r="C49" s="50">
        <v>18</v>
      </c>
      <c r="D49" s="50">
        <v>23.5</v>
      </c>
      <c r="E49" s="50">
        <v>25</v>
      </c>
      <c r="F49" s="50">
        <v>31.5</v>
      </c>
      <c r="G49" s="50">
        <v>35.5</v>
      </c>
      <c r="H49" s="51">
        <v>38</v>
      </c>
      <c r="I49" s="50">
        <v>36.5</v>
      </c>
      <c r="J49" s="29">
        <v>30</v>
      </c>
      <c r="K49" s="29">
        <v>22</v>
      </c>
      <c r="L49" s="29">
        <v>19.5</v>
      </c>
      <c r="M49" s="29">
        <v>18.5</v>
      </c>
      <c r="N49" s="23">
        <f t="shared" si="3"/>
        <v>38</v>
      </c>
      <c r="O49" s="39">
        <f t="shared" si="6"/>
        <v>14</v>
      </c>
      <c r="P49" s="220">
        <f t="shared" si="5"/>
        <v>26</v>
      </c>
    </row>
    <row r="50" spans="1:16" x14ac:dyDescent="0.25">
      <c r="A50" s="49">
        <v>1995</v>
      </c>
      <c r="B50" s="50">
        <v>15.5</v>
      </c>
      <c r="C50" s="50">
        <v>17</v>
      </c>
      <c r="D50" s="50">
        <v>20.5</v>
      </c>
      <c r="E50" s="50">
        <v>24</v>
      </c>
      <c r="F50" s="50">
        <v>27</v>
      </c>
      <c r="G50" s="50">
        <v>29</v>
      </c>
      <c r="H50" s="51">
        <v>34</v>
      </c>
      <c r="I50" s="50">
        <v>31.5</v>
      </c>
      <c r="J50" s="29">
        <v>25.5</v>
      </c>
      <c r="K50" s="29">
        <v>24</v>
      </c>
      <c r="L50" s="29">
        <v>20</v>
      </c>
      <c r="M50" s="29">
        <v>14.5</v>
      </c>
      <c r="N50" s="23">
        <f t="shared" si="3"/>
        <v>34</v>
      </c>
      <c r="O50" s="39">
        <f t="shared" si="6"/>
        <v>14.5</v>
      </c>
      <c r="P50" s="220">
        <f t="shared" si="5"/>
        <v>23.541666666666668</v>
      </c>
    </row>
    <row r="51" spans="1:16" x14ac:dyDescent="0.25">
      <c r="A51" s="49">
        <v>1996</v>
      </c>
      <c r="B51" s="50">
        <v>14</v>
      </c>
      <c r="C51" s="50">
        <v>13.5</v>
      </c>
      <c r="D51" s="50">
        <v>21</v>
      </c>
      <c r="E51" s="50">
        <v>21</v>
      </c>
      <c r="F51" s="50">
        <v>27.5</v>
      </c>
      <c r="G51" s="50">
        <v>30</v>
      </c>
      <c r="H51" s="51">
        <v>34.5</v>
      </c>
      <c r="I51" s="50">
        <v>29.5</v>
      </c>
      <c r="J51" s="29">
        <v>25.5</v>
      </c>
      <c r="K51" s="29">
        <v>24.5</v>
      </c>
      <c r="L51" s="29">
        <v>20.5</v>
      </c>
      <c r="M51" s="29">
        <v>15.5</v>
      </c>
      <c r="N51" s="23">
        <f t="shared" si="3"/>
        <v>34.5</v>
      </c>
      <c r="O51" s="39">
        <f t="shared" si="6"/>
        <v>13.5</v>
      </c>
      <c r="P51" s="220">
        <f t="shared" si="5"/>
        <v>23.083333333333332</v>
      </c>
    </row>
    <row r="52" spans="1:16" x14ac:dyDescent="0.25">
      <c r="A52" s="49">
        <v>1997</v>
      </c>
      <c r="B52" s="50">
        <v>13.5</v>
      </c>
      <c r="C52" s="50">
        <v>18.5</v>
      </c>
      <c r="D52" s="50">
        <v>23.5</v>
      </c>
      <c r="E52" s="50">
        <v>25</v>
      </c>
      <c r="F52" s="50">
        <v>30.5</v>
      </c>
      <c r="G52" s="50">
        <v>30</v>
      </c>
      <c r="H52" s="50">
        <v>31.5</v>
      </c>
      <c r="I52" s="51">
        <v>33.5</v>
      </c>
      <c r="J52" s="29">
        <v>29.5</v>
      </c>
      <c r="K52" s="29">
        <v>28.5</v>
      </c>
      <c r="L52" s="29">
        <v>15.5</v>
      </c>
      <c r="M52" s="29">
        <v>12.5</v>
      </c>
      <c r="N52" s="23">
        <f t="shared" si="3"/>
        <v>33.5</v>
      </c>
      <c r="O52" s="39">
        <f t="shared" si="6"/>
        <v>12.5</v>
      </c>
      <c r="P52" s="220">
        <f t="shared" si="5"/>
        <v>24.333333333333332</v>
      </c>
    </row>
    <row r="53" spans="1:16" x14ac:dyDescent="0.25">
      <c r="A53" s="49">
        <v>1998</v>
      </c>
      <c r="B53" s="50">
        <v>13.5</v>
      </c>
      <c r="C53" s="50">
        <v>21</v>
      </c>
      <c r="D53" s="50">
        <v>22.5</v>
      </c>
      <c r="E53" s="50">
        <v>25.5</v>
      </c>
      <c r="F53" s="50">
        <v>25.5</v>
      </c>
      <c r="G53" s="50">
        <v>31.5</v>
      </c>
      <c r="H53" s="50">
        <v>34.5</v>
      </c>
      <c r="I53" s="51">
        <v>35</v>
      </c>
      <c r="J53" s="29">
        <v>32</v>
      </c>
      <c r="K53" s="29">
        <v>23.5</v>
      </c>
      <c r="L53" s="29">
        <v>18</v>
      </c>
      <c r="M53" s="29">
        <v>18.5</v>
      </c>
      <c r="N53" s="23">
        <f t="shared" si="3"/>
        <v>35</v>
      </c>
      <c r="O53" s="39">
        <f t="shared" si="6"/>
        <v>13.5</v>
      </c>
      <c r="P53" s="220">
        <f t="shared" si="5"/>
        <v>25.083333333333332</v>
      </c>
    </row>
    <row r="54" spans="1:16" x14ac:dyDescent="0.25">
      <c r="A54" s="49">
        <v>1999</v>
      </c>
      <c r="B54" s="50">
        <v>17.5</v>
      </c>
      <c r="C54" s="50">
        <v>19</v>
      </c>
      <c r="D54" s="50">
        <v>22</v>
      </c>
      <c r="E54" s="50">
        <v>25</v>
      </c>
      <c r="F54" s="50">
        <v>29</v>
      </c>
      <c r="G54" s="50">
        <v>30.5</v>
      </c>
      <c r="H54" s="50">
        <v>34</v>
      </c>
      <c r="I54" s="51">
        <v>34.5</v>
      </c>
      <c r="J54" s="29">
        <v>28.5</v>
      </c>
      <c r="K54" s="29">
        <v>24</v>
      </c>
      <c r="L54" s="29">
        <v>20</v>
      </c>
      <c r="M54" s="29">
        <v>15</v>
      </c>
      <c r="N54" s="23">
        <f t="shared" si="3"/>
        <v>34.5</v>
      </c>
      <c r="O54" s="39">
        <f t="shared" si="6"/>
        <v>15</v>
      </c>
      <c r="P54" s="220">
        <f t="shared" si="5"/>
        <v>24.916666666666668</v>
      </c>
    </row>
    <row r="55" spans="1:16" x14ac:dyDescent="0.25">
      <c r="A55" s="49">
        <v>2000</v>
      </c>
      <c r="B55" s="50">
        <v>16</v>
      </c>
      <c r="C55" s="50">
        <v>19</v>
      </c>
      <c r="D55" s="50">
        <v>23.5</v>
      </c>
      <c r="E55" s="50">
        <v>23.5</v>
      </c>
      <c r="F55" s="50">
        <v>27</v>
      </c>
      <c r="G55" s="50">
        <v>32.5</v>
      </c>
      <c r="H55" s="50">
        <v>32.5</v>
      </c>
      <c r="I55" s="51">
        <v>36.5</v>
      </c>
      <c r="J55" s="29">
        <v>32.5</v>
      </c>
      <c r="K55" s="29">
        <v>22</v>
      </c>
      <c r="L55" s="29">
        <v>16</v>
      </c>
      <c r="M55" s="29">
        <v>14</v>
      </c>
      <c r="N55" s="23">
        <f t="shared" ref="N55:N78" si="7">MAX(B55:M55)</f>
        <v>36.5</v>
      </c>
      <c r="O55" s="39">
        <f t="shared" si="6"/>
        <v>14</v>
      </c>
      <c r="P55" s="220">
        <f t="shared" ref="P55:P78" si="8">AVERAGE(B55:M55)</f>
        <v>24.583333333333332</v>
      </c>
    </row>
    <row r="56" spans="1:16" x14ac:dyDescent="0.25">
      <c r="A56" s="49">
        <v>2001</v>
      </c>
      <c r="B56" s="50">
        <v>13.5</v>
      </c>
      <c r="C56" s="50">
        <v>16.5</v>
      </c>
      <c r="D56" s="50">
        <v>24</v>
      </c>
      <c r="E56" s="50">
        <v>23</v>
      </c>
      <c r="F56" s="50">
        <v>32.5</v>
      </c>
      <c r="G56" s="51">
        <v>37</v>
      </c>
      <c r="H56" s="50">
        <v>35.5</v>
      </c>
      <c r="I56" s="51">
        <v>37</v>
      </c>
      <c r="J56" s="29">
        <v>29.5</v>
      </c>
      <c r="K56" s="29">
        <v>27</v>
      </c>
      <c r="L56" s="29">
        <v>18.5</v>
      </c>
      <c r="M56" s="29">
        <v>17</v>
      </c>
      <c r="N56" s="23">
        <f t="shared" si="7"/>
        <v>37</v>
      </c>
      <c r="O56" s="39">
        <f t="shared" si="6"/>
        <v>13.5</v>
      </c>
      <c r="P56" s="220">
        <f t="shared" si="8"/>
        <v>25.916666666666668</v>
      </c>
    </row>
    <row r="57" spans="1:16" x14ac:dyDescent="0.25">
      <c r="A57" s="49">
        <v>2002</v>
      </c>
      <c r="B57" s="50">
        <v>17</v>
      </c>
      <c r="C57" s="50">
        <v>17.5</v>
      </c>
      <c r="D57" s="50">
        <v>24</v>
      </c>
      <c r="E57" s="50">
        <v>26.5</v>
      </c>
      <c r="F57" s="50">
        <v>28</v>
      </c>
      <c r="G57" s="51">
        <v>34.5</v>
      </c>
      <c r="H57" s="51">
        <v>34.5</v>
      </c>
      <c r="I57" s="267">
        <v>21.5</v>
      </c>
      <c r="J57" s="29">
        <v>27.5</v>
      </c>
      <c r="K57" s="29">
        <v>23</v>
      </c>
      <c r="L57" s="29">
        <v>19.5</v>
      </c>
      <c r="M57" s="29">
        <v>15</v>
      </c>
      <c r="N57" s="23">
        <f t="shared" si="7"/>
        <v>34.5</v>
      </c>
      <c r="O57" s="39">
        <f t="shared" si="6"/>
        <v>15</v>
      </c>
      <c r="P57" s="220">
        <f t="shared" si="8"/>
        <v>24.041666666666668</v>
      </c>
    </row>
    <row r="58" spans="1:16" x14ac:dyDescent="0.25">
      <c r="A58" s="49">
        <v>2003</v>
      </c>
      <c r="B58" s="260">
        <v>19</v>
      </c>
      <c r="C58" s="50">
        <v>12</v>
      </c>
      <c r="D58" s="50">
        <v>20</v>
      </c>
      <c r="E58" s="50">
        <v>25</v>
      </c>
      <c r="F58" s="50">
        <v>30</v>
      </c>
      <c r="G58" s="50">
        <v>36</v>
      </c>
      <c r="H58" s="50">
        <v>35</v>
      </c>
      <c r="I58" s="260">
        <v>37.5</v>
      </c>
      <c r="J58" s="29">
        <v>27.5</v>
      </c>
      <c r="K58" s="29">
        <v>23.5</v>
      </c>
      <c r="L58" s="29">
        <v>19</v>
      </c>
      <c r="M58" s="29">
        <v>14.5</v>
      </c>
      <c r="N58" s="23">
        <f t="shared" si="7"/>
        <v>37.5</v>
      </c>
      <c r="O58" s="39">
        <f t="shared" si="6"/>
        <v>12</v>
      </c>
      <c r="P58" s="220">
        <f t="shared" si="8"/>
        <v>24.916666666666668</v>
      </c>
    </row>
    <row r="59" spans="1:16" x14ac:dyDescent="0.25">
      <c r="A59" s="49">
        <v>2004</v>
      </c>
      <c r="B59" s="50">
        <v>14.5</v>
      </c>
      <c r="C59" s="50">
        <v>18.5</v>
      </c>
      <c r="D59" s="50">
        <v>23</v>
      </c>
      <c r="E59" s="50">
        <v>21.6</v>
      </c>
      <c r="F59" s="58">
        <v>26.5</v>
      </c>
      <c r="G59" s="50">
        <v>32.5</v>
      </c>
      <c r="H59" s="51">
        <v>34.5</v>
      </c>
      <c r="I59" s="50">
        <v>34</v>
      </c>
      <c r="J59" s="29">
        <v>31.5</v>
      </c>
      <c r="K59" s="29">
        <v>28</v>
      </c>
      <c r="L59" s="29">
        <v>17.5</v>
      </c>
      <c r="M59" s="29">
        <v>14</v>
      </c>
      <c r="N59" s="23">
        <f t="shared" si="7"/>
        <v>34.5</v>
      </c>
      <c r="O59" s="39">
        <f t="shared" si="6"/>
        <v>14</v>
      </c>
      <c r="P59" s="220">
        <f t="shared" si="8"/>
        <v>24.675000000000001</v>
      </c>
    </row>
    <row r="60" spans="1:16" x14ac:dyDescent="0.25">
      <c r="A60" s="49">
        <v>2005</v>
      </c>
      <c r="B60" s="50">
        <v>14.5</v>
      </c>
      <c r="C60" s="50">
        <v>14.5</v>
      </c>
      <c r="D60" s="50">
        <v>21.5</v>
      </c>
      <c r="E60" s="260">
        <v>29</v>
      </c>
      <c r="F60" s="50">
        <v>30.5</v>
      </c>
      <c r="G60" s="50">
        <v>36</v>
      </c>
      <c r="H60" s="51">
        <v>36</v>
      </c>
      <c r="I60" s="50">
        <v>32.5</v>
      </c>
      <c r="J60" s="29">
        <v>32.5</v>
      </c>
      <c r="K60" s="29">
        <v>23.5</v>
      </c>
      <c r="L60" s="29">
        <v>19.5</v>
      </c>
      <c r="M60" s="29">
        <v>11</v>
      </c>
      <c r="N60" s="23">
        <f t="shared" si="7"/>
        <v>36</v>
      </c>
      <c r="O60" s="39">
        <f t="shared" si="6"/>
        <v>11</v>
      </c>
      <c r="P60" s="220">
        <f t="shared" si="8"/>
        <v>25.083333333333332</v>
      </c>
    </row>
    <row r="61" spans="1:16" x14ac:dyDescent="0.25">
      <c r="A61" s="49">
        <v>2006</v>
      </c>
      <c r="B61" s="50">
        <v>13.5</v>
      </c>
      <c r="C61" s="50">
        <v>13.5</v>
      </c>
      <c r="D61" s="50">
        <v>22.5</v>
      </c>
      <c r="E61" s="50">
        <v>23</v>
      </c>
      <c r="F61" s="50">
        <v>31.5</v>
      </c>
      <c r="G61" s="50">
        <v>33.5</v>
      </c>
      <c r="H61" s="51">
        <v>35.5</v>
      </c>
      <c r="I61" s="50">
        <v>33.5</v>
      </c>
      <c r="J61" s="29">
        <v>33</v>
      </c>
      <c r="K61" s="29">
        <v>27.5</v>
      </c>
      <c r="L61" s="29">
        <v>19.5</v>
      </c>
      <c r="M61" s="29">
        <v>17</v>
      </c>
      <c r="N61" s="23">
        <f t="shared" si="7"/>
        <v>35.5</v>
      </c>
      <c r="O61" s="39">
        <f t="shared" si="6"/>
        <v>13.5</v>
      </c>
      <c r="P61" s="220">
        <f t="shared" si="8"/>
        <v>25.291666666666668</v>
      </c>
    </row>
    <row r="62" spans="1:16" x14ac:dyDescent="0.25">
      <c r="A62" s="49">
        <v>2007</v>
      </c>
      <c r="B62" s="50">
        <v>17.5</v>
      </c>
      <c r="C62" s="50">
        <v>16.5</v>
      </c>
      <c r="D62" s="50">
        <v>20.5</v>
      </c>
      <c r="E62" s="50">
        <v>26</v>
      </c>
      <c r="F62" s="50">
        <v>28.5</v>
      </c>
      <c r="G62" s="50">
        <v>30</v>
      </c>
      <c r="H62" s="50">
        <v>33</v>
      </c>
      <c r="I62" s="51">
        <v>36</v>
      </c>
      <c r="J62" s="29">
        <v>28.5</v>
      </c>
      <c r="K62" s="29">
        <v>26.5</v>
      </c>
      <c r="L62" s="29">
        <v>19</v>
      </c>
      <c r="M62" s="29">
        <v>14.5</v>
      </c>
      <c r="N62" s="23">
        <f t="shared" si="7"/>
        <v>36</v>
      </c>
      <c r="O62" s="39">
        <f t="shared" si="6"/>
        <v>14.5</v>
      </c>
      <c r="P62" s="220">
        <f t="shared" si="8"/>
        <v>24.708333333333332</v>
      </c>
    </row>
    <row r="63" spans="1:16" x14ac:dyDescent="0.25">
      <c r="A63" s="49">
        <v>2008</v>
      </c>
      <c r="B63" s="50">
        <v>17</v>
      </c>
      <c r="C63" s="50">
        <v>17</v>
      </c>
      <c r="D63" s="50">
        <v>22</v>
      </c>
      <c r="E63" s="50">
        <v>25.5</v>
      </c>
      <c r="F63" s="50">
        <v>28</v>
      </c>
      <c r="G63" s="50">
        <v>31.5</v>
      </c>
      <c r="H63" s="50">
        <v>32.5</v>
      </c>
      <c r="I63" s="51">
        <v>34.5</v>
      </c>
      <c r="J63" s="29">
        <v>29</v>
      </c>
      <c r="K63" s="29">
        <v>23.5</v>
      </c>
      <c r="L63" s="29">
        <v>14.5</v>
      </c>
      <c r="M63" s="29">
        <v>15.5</v>
      </c>
      <c r="N63" s="23">
        <f t="shared" si="7"/>
        <v>34.5</v>
      </c>
      <c r="O63" s="39">
        <f t="shared" si="6"/>
        <v>14.5</v>
      </c>
      <c r="P63" s="220">
        <f t="shared" si="8"/>
        <v>24.208333333333332</v>
      </c>
    </row>
    <row r="64" spans="1:16" x14ac:dyDescent="0.25">
      <c r="A64" s="49">
        <v>2009</v>
      </c>
      <c r="B64" s="50">
        <v>14</v>
      </c>
      <c r="C64" s="50">
        <v>14</v>
      </c>
      <c r="D64" s="50">
        <v>20</v>
      </c>
      <c r="E64" s="50">
        <v>23.5</v>
      </c>
      <c r="F64" s="50">
        <v>30.5</v>
      </c>
      <c r="G64" s="50">
        <v>33.5</v>
      </c>
      <c r="H64" s="50">
        <v>33.5</v>
      </c>
      <c r="I64" s="51">
        <v>34</v>
      </c>
      <c r="J64" s="29">
        <v>24</v>
      </c>
      <c r="K64" s="29">
        <v>27.5</v>
      </c>
      <c r="L64" s="29">
        <v>21.5</v>
      </c>
      <c r="M64" s="29">
        <v>15</v>
      </c>
      <c r="N64" s="23">
        <f t="shared" si="7"/>
        <v>34</v>
      </c>
      <c r="O64" s="39">
        <f t="shared" si="6"/>
        <v>14</v>
      </c>
      <c r="P64" s="220">
        <f t="shared" si="8"/>
        <v>24.25</v>
      </c>
    </row>
    <row r="65" spans="1:16" x14ac:dyDescent="0.25">
      <c r="A65" s="49">
        <v>2010</v>
      </c>
      <c r="B65" s="50">
        <v>12</v>
      </c>
      <c r="C65" s="50">
        <v>14.5</v>
      </c>
      <c r="D65" s="50">
        <v>21</v>
      </c>
      <c r="E65" s="50">
        <v>24.5</v>
      </c>
      <c r="F65" s="50">
        <v>26.5</v>
      </c>
      <c r="G65" s="50">
        <v>30</v>
      </c>
      <c r="H65" s="50">
        <v>34</v>
      </c>
      <c r="I65" s="51">
        <v>34.5</v>
      </c>
      <c r="J65" s="29">
        <v>29</v>
      </c>
      <c r="K65" s="29">
        <v>24.5</v>
      </c>
      <c r="L65" s="29">
        <v>20.5</v>
      </c>
      <c r="M65" s="29">
        <v>16</v>
      </c>
      <c r="N65" s="23">
        <f t="shared" si="7"/>
        <v>34.5</v>
      </c>
      <c r="O65" s="39">
        <f t="shared" si="6"/>
        <v>12</v>
      </c>
      <c r="P65" s="220">
        <f t="shared" si="8"/>
        <v>23.916666666666668</v>
      </c>
    </row>
    <row r="66" spans="1:16" x14ac:dyDescent="0.25">
      <c r="A66" s="49">
        <v>2011</v>
      </c>
      <c r="B66" s="50">
        <v>15.5</v>
      </c>
      <c r="C66" s="50">
        <v>17.5</v>
      </c>
      <c r="D66" s="50">
        <v>21.5</v>
      </c>
      <c r="E66" s="50">
        <v>28.5</v>
      </c>
      <c r="F66" s="50">
        <v>29.5</v>
      </c>
      <c r="G66" s="50">
        <v>33</v>
      </c>
      <c r="H66" s="50">
        <v>32</v>
      </c>
      <c r="I66" s="51">
        <v>36.5</v>
      </c>
      <c r="J66" s="29">
        <v>31.5</v>
      </c>
      <c r="K66" s="29">
        <v>30</v>
      </c>
      <c r="L66" s="29">
        <v>18.5</v>
      </c>
      <c r="M66" s="29">
        <v>14</v>
      </c>
      <c r="N66" s="23">
        <f t="shared" si="7"/>
        <v>36.5</v>
      </c>
      <c r="O66" s="39">
        <f t="shared" si="6"/>
        <v>14</v>
      </c>
      <c r="P66" s="220">
        <f t="shared" si="8"/>
        <v>25.666666666666668</v>
      </c>
    </row>
    <row r="67" spans="1:16" x14ac:dyDescent="0.25">
      <c r="A67" s="49">
        <v>2012</v>
      </c>
      <c r="B67" s="50">
        <v>13</v>
      </c>
      <c r="C67" s="50">
        <v>20</v>
      </c>
      <c r="D67" s="50">
        <v>23.5</v>
      </c>
      <c r="E67" s="50">
        <v>23</v>
      </c>
      <c r="F67" s="50">
        <v>30</v>
      </c>
      <c r="G67" s="50">
        <v>35</v>
      </c>
      <c r="H67" s="50">
        <v>34.5</v>
      </c>
      <c r="I67" s="260">
        <v>37.5</v>
      </c>
      <c r="J67" s="29">
        <v>29</v>
      </c>
      <c r="K67" s="29">
        <v>25.5</v>
      </c>
      <c r="L67" s="29">
        <v>17</v>
      </c>
      <c r="M67" s="29">
        <v>18</v>
      </c>
      <c r="N67" s="23">
        <f t="shared" si="7"/>
        <v>37.5</v>
      </c>
      <c r="O67" s="39">
        <f t="shared" si="6"/>
        <v>13</v>
      </c>
      <c r="P67" s="220">
        <f t="shared" si="8"/>
        <v>25.5</v>
      </c>
    </row>
    <row r="68" spans="1:16" x14ac:dyDescent="0.25">
      <c r="A68" s="49">
        <v>2013</v>
      </c>
      <c r="B68" s="50">
        <v>15</v>
      </c>
      <c r="C68" s="50">
        <v>14.5</v>
      </c>
      <c r="D68" s="50">
        <v>18.5</v>
      </c>
      <c r="E68" s="50">
        <v>25.5</v>
      </c>
      <c r="F68" s="50">
        <v>23</v>
      </c>
      <c r="G68" s="50">
        <v>30</v>
      </c>
      <c r="H68" s="51">
        <v>33.5</v>
      </c>
      <c r="I68" s="50">
        <v>32.5</v>
      </c>
      <c r="J68" s="29">
        <v>29</v>
      </c>
      <c r="K68" s="29">
        <v>27.5</v>
      </c>
      <c r="L68" s="29">
        <v>22</v>
      </c>
      <c r="M68" s="29">
        <v>16</v>
      </c>
      <c r="N68" s="23">
        <f t="shared" si="7"/>
        <v>33.5</v>
      </c>
      <c r="O68" s="39">
        <f t="shared" si="6"/>
        <v>14.5</v>
      </c>
      <c r="P68" s="220">
        <f t="shared" si="8"/>
        <v>23.916666666666668</v>
      </c>
    </row>
    <row r="69" spans="1:16" x14ac:dyDescent="0.25">
      <c r="A69" s="49">
        <v>2014</v>
      </c>
      <c r="B69" s="50">
        <v>15.5</v>
      </c>
      <c r="C69" s="50">
        <v>16.5</v>
      </c>
      <c r="D69" s="366">
        <v>24.5</v>
      </c>
      <c r="E69" s="50">
        <v>25</v>
      </c>
      <c r="F69" s="50">
        <v>27.5</v>
      </c>
      <c r="G69" s="51">
        <v>32.5</v>
      </c>
      <c r="H69" s="51">
        <v>32.5</v>
      </c>
      <c r="I69" s="51">
        <v>32.5</v>
      </c>
      <c r="J69" s="90">
        <v>18.5</v>
      </c>
      <c r="K69" s="29">
        <v>26.5</v>
      </c>
      <c r="L69" s="29">
        <v>18</v>
      </c>
      <c r="M69" s="29">
        <v>12</v>
      </c>
      <c r="N69" s="23">
        <f t="shared" si="7"/>
        <v>32.5</v>
      </c>
      <c r="O69" s="39">
        <f t="shared" si="6"/>
        <v>12</v>
      </c>
      <c r="P69" s="220">
        <f t="shared" si="8"/>
        <v>23.458333333333332</v>
      </c>
    </row>
    <row r="70" spans="1:16" x14ac:dyDescent="0.25">
      <c r="A70" s="49">
        <v>2015</v>
      </c>
      <c r="B70" s="50">
        <v>15.5</v>
      </c>
      <c r="C70" s="50">
        <v>13.5</v>
      </c>
      <c r="D70" s="50">
        <v>23</v>
      </c>
      <c r="E70" s="50">
        <v>25.5</v>
      </c>
      <c r="F70" s="50">
        <v>32.5</v>
      </c>
      <c r="G70" s="50">
        <v>34.5</v>
      </c>
      <c r="H70" s="373">
        <v>39</v>
      </c>
      <c r="I70" s="50">
        <v>35.5</v>
      </c>
      <c r="J70" s="29">
        <v>28</v>
      </c>
      <c r="K70" s="29">
        <v>25</v>
      </c>
      <c r="L70" s="29">
        <v>22</v>
      </c>
      <c r="M70" s="29">
        <v>17</v>
      </c>
      <c r="N70" s="23">
        <f t="shared" si="7"/>
        <v>39</v>
      </c>
      <c r="O70" s="39">
        <f t="shared" si="6"/>
        <v>13.5</v>
      </c>
      <c r="P70" s="220">
        <f t="shared" si="8"/>
        <v>25.916666666666668</v>
      </c>
    </row>
    <row r="71" spans="1:16" x14ac:dyDescent="0.25">
      <c r="A71" s="49">
        <v>2016</v>
      </c>
      <c r="B71" s="50">
        <v>16.5</v>
      </c>
      <c r="C71" s="50">
        <v>17.5</v>
      </c>
      <c r="D71" s="50">
        <v>21.5</v>
      </c>
      <c r="E71" s="50">
        <v>22</v>
      </c>
      <c r="F71" s="50">
        <v>27.5</v>
      </c>
      <c r="G71" s="50">
        <v>32</v>
      </c>
      <c r="H71" s="51">
        <v>35.5</v>
      </c>
      <c r="I71" s="50">
        <v>34.5</v>
      </c>
      <c r="J71" s="23">
        <v>35.5</v>
      </c>
      <c r="K71" s="29">
        <v>26</v>
      </c>
      <c r="L71" s="29">
        <v>19.5</v>
      </c>
      <c r="M71" s="29">
        <v>16.5</v>
      </c>
      <c r="N71" s="23">
        <f t="shared" si="7"/>
        <v>35.5</v>
      </c>
      <c r="O71" s="39">
        <f t="shared" si="6"/>
        <v>16.5</v>
      </c>
      <c r="P71" s="220">
        <f t="shared" si="8"/>
        <v>25.375</v>
      </c>
    </row>
    <row r="72" spans="1:16" x14ac:dyDescent="0.25">
      <c r="A72" s="38">
        <v>2017</v>
      </c>
      <c r="B72" s="29">
        <v>15.1</v>
      </c>
      <c r="C72" s="29">
        <v>19.399999999999999</v>
      </c>
      <c r="D72" s="29">
        <v>23.4</v>
      </c>
      <c r="E72" s="29">
        <v>25.3</v>
      </c>
      <c r="F72" s="29">
        <v>32.6</v>
      </c>
      <c r="G72" s="29">
        <v>36.700000000000003</v>
      </c>
      <c r="H72" s="23">
        <v>37.5</v>
      </c>
      <c r="I72" s="29">
        <v>37.4</v>
      </c>
      <c r="J72" s="29">
        <v>30.3</v>
      </c>
      <c r="K72" s="29">
        <v>26.6</v>
      </c>
      <c r="L72" s="29">
        <v>19.2</v>
      </c>
      <c r="M72" s="39">
        <v>14.1</v>
      </c>
      <c r="N72" s="23">
        <f t="shared" si="7"/>
        <v>37.5</v>
      </c>
      <c r="O72" s="39">
        <f t="shared" si="6"/>
        <v>14.1</v>
      </c>
      <c r="P72" s="220">
        <f t="shared" si="8"/>
        <v>26.466666666666669</v>
      </c>
    </row>
    <row r="73" spans="1:16" x14ac:dyDescent="0.25">
      <c r="A73" s="38">
        <v>2018</v>
      </c>
      <c r="B73" s="39">
        <v>15.5</v>
      </c>
      <c r="C73" s="29">
        <v>17.399999999999999</v>
      </c>
      <c r="D73" s="29">
        <v>19.399999999999999</v>
      </c>
      <c r="E73" s="29">
        <v>27.5</v>
      </c>
      <c r="F73" s="29">
        <v>25.9</v>
      </c>
      <c r="G73" s="29">
        <v>31.3</v>
      </c>
      <c r="H73" s="29">
        <v>34</v>
      </c>
      <c r="I73" s="23">
        <v>35.5</v>
      </c>
      <c r="J73" s="29">
        <v>30.7</v>
      </c>
      <c r="K73" s="29">
        <v>26.2</v>
      </c>
      <c r="L73" s="29">
        <v>18.8</v>
      </c>
      <c r="M73" s="29">
        <v>16.600000000000001</v>
      </c>
      <c r="N73" s="23">
        <f t="shared" si="7"/>
        <v>35.5</v>
      </c>
      <c r="O73" s="39">
        <f t="shared" si="6"/>
        <v>15.5</v>
      </c>
      <c r="P73" s="220">
        <f t="shared" si="8"/>
        <v>24.900000000000002</v>
      </c>
    </row>
    <row r="74" spans="1:16" x14ac:dyDescent="0.25">
      <c r="A74" s="60">
        <v>2019</v>
      </c>
      <c r="B74" s="39">
        <v>14.7</v>
      </c>
      <c r="C74" s="43">
        <v>22.7</v>
      </c>
      <c r="D74" s="29">
        <v>22.7</v>
      </c>
      <c r="E74" s="29">
        <v>20.3</v>
      </c>
      <c r="F74" s="29">
        <v>26.2</v>
      </c>
      <c r="G74" s="43">
        <v>40.9</v>
      </c>
      <c r="H74" s="29">
        <v>37.4</v>
      </c>
      <c r="I74" s="29">
        <v>36.700000000000003</v>
      </c>
      <c r="J74" s="29">
        <v>30</v>
      </c>
      <c r="K74" s="29">
        <v>28.7</v>
      </c>
      <c r="L74" s="29">
        <v>18</v>
      </c>
      <c r="M74" s="29">
        <v>15.9</v>
      </c>
      <c r="N74" s="23">
        <f t="shared" si="7"/>
        <v>40.9</v>
      </c>
      <c r="O74" s="39">
        <f t="shared" si="6"/>
        <v>14.7</v>
      </c>
      <c r="P74" s="220">
        <f t="shared" si="8"/>
        <v>26.183333333333334</v>
      </c>
    </row>
    <row r="75" spans="1:16" x14ac:dyDescent="0.25">
      <c r="A75" s="60">
        <v>2020</v>
      </c>
      <c r="B75" s="42">
        <v>15.9</v>
      </c>
      <c r="C75" s="42">
        <v>20.9</v>
      </c>
      <c r="D75" s="42">
        <v>23.4</v>
      </c>
      <c r="E75" s="42">
        <v>22.4</v>
      </c>
      <c r="F75" s="42">
        <v>29.9</v>
      </c>
      <c r="G75" s="42">
        <v>30.3</v>
      </c>
      <c r="H75" s="29">
        <v>36.5</v>
      </c>
      <c r="I75" s="29">
        <v>35</v>
      </c>
      <c r="J75" s="29">
        <v>29.6</v>
      </c>
      <c r="K75" s="29">
        <v>23.5</v>
      </c>
      <c r="L75" s="29">
        <v>23.1</v>
      </c>
      <c r="M75" s="29">
        <v>15.8</v>
      </c>
      <c r="N75" s="23">
        <f t="shared" si="7"/>
        <v>36.5</v>
      </c>
      <c r="O75" s="39">
        <f t="shared" si="6"/>
        <v>15.8</v>
      </c>
      <c r="P75" s="220">
        <f t="shared" si="8"/>
        <v>25.525000000000002</v>
      </c>
    </row>
    <row r="76" spans="1:16" x14ac:dyDescent="0.25">
      <c r="A76" s="60">
        <v>2021</v>
      </c>
      <c r="B76" s="61">
        <v>14.8</v>
      </c>
      <c r="C76" s="42">
        <v>17.5</v>
      </c>
      <c r="D76" s="42">
        <v>21.8</v>
      </c>
      <c r="E76" s="42">
        <v>22.3</v>
      </c>
      <c r="F76" s="42">
        <v>27.8</v>
      </c>
      <c r="G76" s="42">
        <v>33.5</v>
      </c>
      <c r="H76" s="29">
        <v>36.4</v>
      </c>
      <c r="I76" s="23">
        <v>39.299999999999997</v>
      </c>
      <c r="J76" s="29">
        <v>31.4</v>
      </c>
      <c r="K76" s="29">
        <v>23.7</v>
      </c>
      <c r="L76" s="29">
        <v>18</v>
      </c>
      <c r="M76" s="29">
        <v>19.7</v>
      </c>
      <c r="N76" s="23">
        <f t="shared" si="7"/>
        <v>39.299999999999997</v>
      </c>
      <c r="O76" s="39">
        <f t="shared" si="6"/>
        <v>14.8</v>
      </c>
      <c r="P76" s="220">
        <f t="shared" si="8"/>
        <v>25.516666666666666</v>
      </c>
    </row>
    <row r="77" spans="1:16" x14ac:dyDescent="0.25">
      <c r="A77" s="60">
        <v>2022</v>
      </c>
      <c r="B77" s="42">
        <v>18.100000000000001</v>
      </c>
      <c r="C77" s="42">
        <v>21.2</v>
      </c>
      <c r="D77" s="42">
        <v>18.399999999999999</v>
      </c>
      <c r="E77" s="42">
        <v>25.7</v>
      </c>
      <c r="F77" s="525">
        <v>35.200000000000003</v>
      </c>
      <c r="G77" s="42">
        <v>37.9</v>
      </c>
      <c r="H77" s="29">
        <v>37.6</v>
      </c>
      <c r="I77" s="29">
        <v>36.799999999999997</v>
      </c>
      <c r="J77" s="29">
        <v>32.9</v>
      </c>
      <c r="K77" s="29">
        <v>27.3</v>
      </c>
      <c r="L77" s="29">
        <v>21.6</v>
      </c>
      <c r="M77" s="29">
        <v>17.600000000000001</v>
      </c>
      <c r="N77" s="23">
        <f t="shared" si="7"/>
        <v>37.9</v>
      </c>
      <c r="O77" s="39">
        <f t="shared" si="6"/>
        <v>17.600000000000001</v>
      </c>
      <c r="P77" s="220">
        <f t="shared" si="8"/>
        <v>27.525000000000002</v>
      </c>
    </row>
    <row r="78" spans="1:16" x14ac:dyDescent="0.25">
      <c r="A78" s="60">
        <v>2023</v>
      </c>
      <c r="B78" s="42">
        <v>16.399999999999999</v>
      </c>
      <c r="C78" s="42">
        <v>20.399999999999999</v>
      </c>
      <c r="D78" s="42">
        <v>24.1</v>
      </c>
      <c r="E78" s="42"/>
      <c r="F78" s="23"/>
      <c r="G78" s="42"/>
      <c r="H78" s="29"/>
      <c r="I78" s="29"/>
      <c r="J78" s="29"/>
      <c r="K78" s="29"/>
      <c r="L78" s="29"/>
      <c r="M78" s="29"/>
      <c r="N78" s="23">
        <f t="shared" si="7"/>
        <v>24.1</v>
      </c>
      <c r="O78" s="39">
        <f t="shared" si="6"/>
        <v>16.399999999999999</v>
      </c>
      <c r="P78" s="220">
        <f t="shared" si="8"/>
        <v>20.3</v>
      </c>
    </row>
    <row r="79" spans="1:16" x14ac:dyDescent="0.25">
      <c r="A79" s="17" t="s">
        <v>16</v>
      </c>
      <c r="B79" s="487">
        <f t="shared" ref="B79:N79" si="9">AVERAGE(B6:B77)</f>
        <v>14.135211267605634</v>
      </c>
      <c r="C79" s="17">
        <f>AVERAGE(C6:C78)</f>
        <v>16.464788732394371</v>
      </c>
      <c r="D79" s="17">
        <f>AVERAGE(D6:D78)</f>
        <v>21.002816901408455</v>
      </c>
      <c r="E79" s="17">
        <f t="shared" si="9"/>
        <v>23.80142857142857</v>
      </c>
      <c r="F79" s="17">
        <f t="shared" si="9"/>
        <v>28.305797101449276</v>
      </c>
      <c r="G79" s="17">
        <f t="shared" si="9"/>
        <v>32.701428571428579</v>
      </c>
      <c r="H79" s="93">
        <f t="shared" si="9"/>
        <v>35.063768115942032</v>
      </c>
      <c r="I79" s="17">
        <f t="shared" si="9"/>
        <v>34.317142857142862</v>
      </c>
      <c r="J79" s="17">
        <f t="shared" si="9"/>
        <v>29.57714285714286</v>
      </c>
      <c r="K79" s="17">
        <f t="shared" si="9"/>
        <v>24.935714285714287</v>
      </c>
      <c r="L79" s="17">
        <f t="shared" si="9"/>
        <v>19.15285714285714</v>
      </c>
      <c r="M79" s="17">
        <f t="shared" si="9"/>
        <v>14.838571428571429</v>
      </c>
      <c r="N79" s="17">
        <f t="shared" si="9"/>
        <v>35.880000000000003</v>
      </c>
      <c r="O79" s="17"/>
      <c r="P79" s="17">
        <f>AVERAGE(P6:P77)</f>
        <v>24.548429951690828</v>
      </c>
    </row>
    <row r="80" spans="1:16" x14ac:dyDescent="0.25">
      <c r="A80" s="60" t="s">
        <v>17</v>
      </c>
      <c r="B80" s="156">
        <f t="shared" ref="B80:M80" si="10">MAX(B6:B78)</f>
        <v>19</v>
      </c>
      <c r="C80" s="156">
        <f t="shared" si="10"/>
        <v>22.7</v>
      </c>
      <c r="D80" s="156">
        <f t="shared" si="10"/>
        <v>26</v>
      </c>
      <c r="E80" s="156">
        <f t="shared" si="10"/>
        <v>29</v>
      </c>
      <c r="F80" s="156">
        <f t="shared" si="10"/>
        <v>35.200000000000003</v>
      </c>
      <c r="G80" s="156">
        <f t="shared" si="10"/>
        <v>40.9</v>
      </c>
      <c r="H80" s="93">
        <f t="shared" si="10"/>
        <v>41</v>
      </c>
      <c r="I80" s="93">
        <f t="shared" si="10"/>
        <v>41</v>
      </c>
      <c r="J80" s="156">
        <f t="shared" si="10"/>
        <v>37</v>
      </c>
      <c r="K80" s="156">
        <f t="shared" si="10"/>
        <v>30</v>
      </c>
      <c r="L80" s="156">
        <f t="shared" si="10"/>
        <v>26</v>
      </c>
      <c r="M80" s="156">
        <f t="shared" si="10"/>
        <v>21</v>
      </c>
      <c r="N80" s="156">
        <f>MAX(B80:M80)</f>
        <v>41</v>
      </c>
      <c r="O80" s="156"/>
      <c r="P80" s="483">
        <f>MAX(P6:P77)</f>
        <v>27.541666666666668</v>
      </c>
    </row>
    <row r="81" spans="1:16" x14ac:dyDescent="0.25">
      <c r="A81" s="376" t="s">
        <v>18</v>
      </c>
      <c r="B81" s="485">
        <f t="shared" ref="B81:M81" si="11">MIN(B6:B78)</f>
        <v>9</v>
      </c>
      <c r="C81" s="486">
        <f t="shared" si="11"/>
        <v>9</v>
      </c>
      <c r="D81" s="74">
        <f t="shared" si="11"/>
        <v>15</v>
      </c>
      <c r="E81" s="74">
        <f t="shared" si="11"/>
        <v>17</v>
      </c>
      <c r="F81" s="74">
        <f t="shared" si="11"/>
        <v>19</v>
      </c>
      <c r="G81" s="74">
        <f t="shared" si="11"/>
        <v>26.5</v>
      </c>
      <c r="H81" s="74">
        <f t="shared" si="11"/>
        <v>30</v>
      </c>
      <c r="I81" s="74">
        <f t="shared" si="11"/>
        <v>21.5</v>
      </c>
      <c r="J81" s="156">
        <f t="shared" si="11"/>
        <v>18.5</v>
      </c>
      <c r="K81" s="156">
        <f t="shared" si="11"/>
        <v>19</v>
      </c>
      <c r="L81" s="156">
        <f t="shared" si="11"/>
        <v>13.5</v>
      </c>
      <c r="M81" s="156">
        <f t="shared" si="11"/>
        <v>10</v>
      </c>
      <c r="N81" s="156"/>
      <c r="O81" s="156">
        <f>MIN(B81:M81)</f>
        <v>9</v>
      </c>
      <c r="P81" s="484">
        <f>MIN(P6:P77)</f>
        <v>20.791666666666668</v>
      </c>
    </row>
    <row r="148" spans="1:14" ht="15.6" x14ac:dyDescent="0.3">
      <c r="A148" s="4" t="s">
        <v>70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</row>
    <row r="149" spans="1:14" ht="15.6" x14ac:dyDescent="0.3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</row>
    <row r="150" spans="1:14" ht="15.6" x14ac:dyDescent="0.3">
      <c r="A150" s="4" t="s">
        <v>129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</row>
    <row r="151" spans="1:14" ht="15.6" x14ac:dyDescent="0.3">
      <c r="A151" s="4" t="s">
        <v>130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</row>
    <row r="152" spans="1:14" ht="15.6" x14ac:dyDescent="0.3">
      <c r="A152" s="4" t="s">
        <v>131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</row>
    <row r="153" spans="1:14" ht="15.6" x14ac:dyDescent="0.3">
      <c r="A153" s="4" t="s">
        <v>132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</row>
    <row r="154" spans="1:14" ht="15.6" x14ac:dyDescent="0.3">
      <c r="A154" s="4" t="s">
        <v>133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</row>
    <row r="155" spans="1:14" ht="15.6" x14ac:dyDescent="0.3">
      <c r="A155" s="4" t="s">
        <v>134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</row>
  </sheetData>
  <pageMargins left="0.7" right="0.7" top="0.75" bottom="0.75" header="0.511811023622047" footer="0.511811023622047"/>
  <pageSetup paperSize="9" orientation="landscape" horizontalDpi="300" verticalDpi="300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838"/>
  </sheetPr>
  <dimension ref="A1:P139"/>
  <sheetViews>
    <sheetView showGridLines="0" topLeftCell="A130" zoomScaleNormal="100" workbookViewId="0">
      <selection activeCell="D79" sqref="D79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  <col min="16" max="16" width="12.109375" customWidth="1"/>
  </cols>
  <sheetData>
    <row r="1" spans="1:16" ht="21" x14ac:dyDescent="0.4">
      <c r="A1" s="2" t="s">
        <v>0</v>
      </c>
      <c r="B1" s="4"/>
      <c r="C1" s="4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4"/>
      <c r="C2" s="4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71</v>
      </c>
      <c r="B3" s="4"/>
      <c r="C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33</v>
      </c>
      <c r="O5" s="10" t="s">
        <v>31</v>
      </c>
      <c r="P5" s="421" t="s">
        <v>39</v>
      </c>
    </row>
    <row r="6" spans="1:16" x14ac:dyDescent="0.25">
      <c r="A6" s="38">
        <v>1946</v>
      </c>
      <c r="B6" s="497">
        <v>0</v>
      </c>
      <c r="C6" s="497">
        <v>0</v>
      </c>
      <c r="D6" s="497">
        <v>0</v>
      </c>
      <c r="E6" s="497">
        <v>0</v>
      </c>
      <c r="F6" s="497">
        <v>0</v>
      </c>
      <c r="G6" s="497">
        <v>0</v>
      </c>
      <c r="H6" s="497">
        <v>8</v>
      </c>
      <c r="I6" s="377"/>
      <c r="J6" s="377"/>
      <c r="K6" s="377"/>
      <c r="L6" s="377"/>
      <c r="M6" s="377"/>
      <c r="N6" s="378"/>
      <c r="O6" s="498"/>
      <c r="P6" s="422"/>
    </row>
    <row r="7" spans="1:16" x14ac:dyDescent="0.25">
      <c r="A7" s="38">
        <v>1947</v>
      </c>
      <c r="B7" s="126">
        <v>0</v>
      </c>
      <c r="C7" s="126">
        <v>0</v>
      </c>
      <c r="D7" s="126">
        <v>0</v>
      </c>
      <c r="E7" s="126">
        <v>0</v>
      </c>
      <c r="F7" s="126">
        <v>4</v>
      </c>
      <c r="G7" s="126">
        <v>22</v>
      </c>
      <c r="H7" s="126">
        <v>24</v>
      </c>
      <c r="I7" s="126">
        <v>17</v>
      </c>
      <c r="J7" s="126">
        <v>0</v>
      </c>
      <c r="K7" s="126">
        <v>0</v>
      </c>
      <c r="L7" s="126">
        <v>0</v>
      </c>
      <c r="M7" s="126">
        <v>0</v>
      </c>
      <c r="N7" s="29">
        <f t="shared" ref="N7:N20" si="0">SUM(B7:M7)</f>
        <v>67</v>
      </c>
      <c r="O7" s="129">
        <f t="shared" ref="O7:O38" si="1">AVERAGE(B7:M7)</f>
        <v>5.583333333333333</v>
      </c>
      <c r="P7" s="422"/>
    </row>
    <row r="8" spans="1:16" x14ac:dyDescent="0.25">
      <c r="A8" s="38">
        <v>1948</v>
      </c>
      <c r="B8" s="126">
        <v>0</v>
      </c>
      <c r="C8" s="126">
        <v>0</v>
      </c>
      <c r="D8" s="126">
        <v>0</v>
      </c>
      <c r="E8" s="221">
        <v>0</v>
      </c>
      <c r="F8" s="221">
        <v>0</v>
      </c>
      <c r="G8" s="221">
        <v>15</v>
      </c>
      <c r="H8" s="221">
        <v>14</v>
      </c>
      <c r="I8" s="221">
        <v>19</v>
      </c>
      <c r="J8" s="221">
        <v>0</v>
      </c>
      <c r="K8" s="221">
        <v>0</v>
      </c>
      <c r="L8" s="221">
        <v>0</v>
      </c>
      <c r="M8" s="221">
        <v>0</v>
      </c>
      <c r="N8" s="29">
        <f t="shared" si="0"/>
        <v>48</v>
      </c>
      <c r="O8" s="129">
        <f t="shared" si="1"/>
        <v>4</v>
      </c>
      <c r="P8" s="422"/>
    </row>
    <row r="9" spans="1:16" x14ac:dyDescent="0.25">
      <c r="A9" s="38">
        <v>1949</v>
      </c>
      <c r="B9" s="126">
        <v>0</v>
      </c>
      <c r="C9" s="126">
        <v>0</v>
      </c>
      <c r="D9" s="126">
        <v>0</v>
      </c>
      <c r="E9" s="126">
        <v>0</v>
      </c>
      <c r="F9" s="126">
        <v>0</v>
      </c>
      <c r="G9" s="126">
        <v>3</v>
      </c>
      <c r="H9" s="126">
        <v>26</v>
      </c>
      <c r="I9" s="126">
        <v>16</v>
      </c>
      <c r="J9" s="126">
        <v>6</v>
      </c>
      <c r="K9" s="126">
        <v>0</v>
      </c>
      <c r="L9" s="126">
        <v>0</v>
      </c>
      <c r="M9" s="126">
        <v>0</v>
      </c>
      <c r="N9" s="29">
        <f t="shared" si="0"/>
        <v>51</v>
      </c>
      <c r="O9" s="129">
        <f t="shared" si="1"/>
        <v>4.25</v>
      </c>
      <c r="P9" s="422"/>
    </row>
    <row r="10" spans="1:16" x14ac:dyDescent="0.25">
      <c r="A10" s="38">
        <v>1950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10</v>
      </c>
      <c r="H10" s="379">
        <v>31</v>
      </c>
      <c r="I10" s="126">
        <v>10</v>
      </c>
      <c r="J10" s="126">
        <v>0</v>
      </c>
      <c r="K10" s="126">
        <v>0</v>
      </c>
      <c r="L10" s="126">
        <v>0</v>
      </c>
      <c r="M10" s="126">
        <v>0</v>
      </c>
      <c r="N10" s="29">
        <f t="shared" si="0"/>
        <v>51</v>
      </c>
      <c r="O10" s="129">
        <f t="shared" si="1"/>
        <v>4.25</v>
      </c>
      <c r="P10" s="422"/>
    </row>
    <row r="11" spans="1:16" x14ac:dyDescent="0.25">
      <c r="A11" s="38">
        <v>1951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6">
        <v>5</v>
      </c>
      <c r="H11" s="126">
        <v>13</v>
      </c>
      <c r="I11" s="126">
        <v>0</v>
      </c>
      <c r="J11" s="126">
        <v>0</v>
      </c>
      <c r="K11" s="126">
        <v>0</v>
      </c>
      <c r="L11" s="126">
        <v>0</v>
      </c>
      <c r="M11" s="126">
        <v>0</v>
      </c>
      <c r="N11" s="29">
        <f t="shared" si="0"/>
        <v>18</v>
      </c>
      <c r="O11" s="129">
        <f t="shared" si="1"/>
        <v>1.5</v>
      </c>
      <c r="P11" s="422"/>
    </row>
    <row r="12" spans="1:16" x14ac:dyDescent="0.25">
      <c r="A12" s="38">
        <v>1952</v>
      </c>
      <c r="B12" s="126">
        <v>0</v>
      </c>
      <c r="C12" s="126">
        <v>0</v>
      </c>
      <c r="D12" s="126">
        <v>0</v>
      </c>
      <c r="E12" s="126">
        <v>0</v>
      </c>
      <c r="F12" s="126">
        <v>2</v>
      </c>
      <c r="G12" s="126">
        <v>20</v>
      </c>
      <c r="H12" s="126">
        <v>19</v>
      </c>
      <c r="I12" s="126">
        <v>12</v>
      </c>
      <c r="J12" s="126">
        <v>0</v>
      </c>
      <c r="K12" s="126">
        <v>0</v>
      </c>
      <c r="L12" s="126">
        <v>0</v>
      </c>
      <c r="M12" s="126">
        <v>0</v>
      </c>
      <c r="N12" s="29">
        <f t="shared" si="0"/>
        <v>53</v>
      </c>
      <c r="O12" s="129">
        <f t="shared" si="1"/>
        <v>4.416666666666667</v>
      </c>
      <c r="P12" s="422"/>
    </row>
    <row r="13" spans="1:16" x14ac:dyDescent="0.25">
      <c r="A13" s="38">
        <v>1953</v>
      </c>
      <c r="B13" s="126">
        <v>0</v>
      </c>
      <c r="C13" s="126">
        <v>0</v>
      </c>
      <c r="D13" s="126">
        <v>0</v>
      </c>
      <c r="E13" s="126">
        <v>0</v>
      </c>
      <c r="F13" s="380">
        <v>7</v>
      </c>
      <c r="G13" s="126">
        <v>0</v>
      </c>
      <c r="H13" s="126">
        <v>15</v>
      </c>
      <c r="I13" s="126">
        <v>17</v>
      </c>
      <c r="J13" s="126">
        <v>0</v>
      </c>
      <c r="K13" s="126">
        <v>0</v>
      </c>
      <c r="L13" s="126">
        <v>0</v>
      </c>
      <c r="M13" s="126">
        <v>0</v>
      </c>
      <c r="N13" s="29">
        <f t="shared" si="0"/>
        <v>39</v>
      </c>
      <c r="O13" s="129">
        <f t="shared" si="1"/>
        <v>3.25</v>
      </c>
      <c r="P13" s="422"/>
    </row>
    <row r="14" spans="1:16" x14ac:dyDescent="0.25">
      <c r="A14" s="38">
        <v>1954</v>
      </c>
      <c r="B14" s="126">
        <v>0</v>
      </c>
      <c r="C14" s="126">
        <v>0</v>
      </c>
      <c r="D14" s="126">
        <v>0</v>
      </c>
      <c r="E14" s="126">
        <v>0</v>
      </c>
      <c r="F14" s="358">
        <v>0</v>
      </c>
      <c r="G14" s="358">
        <v>10</v>
      </c>
      <c r="H14" s="358">
        <v>16</v>
      </c>
      <c r="I14" s="358">
        <v>11</v>
      </c>
      <c r="J14" s="358">
        <v>0</v>
      </c>
      <c r="K14" s="126">
        <v>0</v>
      </c>
      <c r="L14" s="126">
        <v>0</v>
      </c>
      <c r="M14" s="126">
        <v>0</v>
      </c>
      <c r="N14" s="29">
        <f t="shared" si="0"/>
        <v>37</v>
      </c>
      <c r="O14" s="129">
        <f t="shared" si="1"/>
        <v>3.0833333333333335</v>
      </c>
      <c r="P14" s="422"/>
    </row>
    <row r="15" spans="1:16" x14ac:dyDescent="0.25">
      <c r="A15" s="38">
        <v>1955</v>
      </c>
      <c r="B15" s="126">
        <v>0</v>
      </c>
      <c r="C15" s="126">
        <v>0</v>
      </c>
      <c r="D15" s="126">
        <v>0</v>
      </c>
      <c r="E15" s="126">
        <v>0</v>
      </c>
      <c r="F15" s="126">
        <v>0</v>
      </c>
      <c r="G15" s="126">
        <v>5</v>
      </c>
      <c r="H15" s="126">
        <v>16</v>
      </c>
      <c r="I15" s="126">
        <v>6</v>
      </c>
      <c r="J15" s="126">
        <v>0</v>
      </c>
      <c r="K15" s="126">
        <v>0</v>
      </c>
      <c r="L15" s="126">
        <v>0</v>
      </c>
      <c r="M15" s="126">
        <v>0</v>
      </c>
      <c r="N15" s="29">
        <f t="shared" si="0"/>
        <v>27</v>
      </c>
      <c r="O15" s="129">
        <f t="shared" si="1"/>
        <v>2.25</v>
      </c>
      <c r="P15" s="422"/>
    </row>
    <row r="16" spans="1:16" x14ac:dyDescent="0.25">
      <c r="A16" s="38">
        <v>1956</v>
      </c>
      <c r="B16" s="126">
        <v>0</v>
      </c>
      <c r="C16" s="126">
        <v>0</v>
      </c>
      <c r="D16" s="126">
        <v>0</v>
      </c>
      <c r="E16" s="126">
        <v>0</v>
      </c>
      <c r="F16" s="126">
        <v>2</v>
      </c>
      <c r="G16" s="126">
        <v>4</v>
      </c>
      <c r="H16" s="126">
        <v>20</v>
      </c>
      <c r="I16" s="126">
        <v>13</v>
      </c>
      <c r="J16" s="126">
        <v>0</v>
      </c>
      <c r="K16" s="126">
        <v>0</v>
      </c>
      <c r="L16" s="126">
        <v>0</v>
      </c>
      <c r="M16" s="126">
        <v>0</v>
      </c>
      <c r="N16" s="29">
        <f t="shared" si="0"/>
        <v>39</v>
      </c>
      <c r="O16" s="129">
        <f t="shared" si="1"/>
        <v>3.25</v>
      </c>
      <c r="P16" s="422"/>
    </row>
    <row r="17" spans="1:16" x14ac:dyDescent="0.25">
      <c r="A17" s="38">
        <v>1957</v>
      </c>
      <c r="B17" s="126">
        <v>0</v>
      </c>
      <c r="C17" s="126">
        <v>0</v>
      </c>
      <c r="D17" s="126">
        <v>0</v>
      </c>
      <c r="E17" s="126">
        <v>0</v>
      </c>
      <c r="F17" s="126">
        <v>0</v>
      </c>
      <c r="G17" s="126">
        <v>7</v>
      </c>
      <c r="H17" s="126">
        <v>9</v>
      </c>
      <c r="I17" s="126">
        <v>4</v>
      </c>
      <c r="J17" s="126">
        <v>0</v>
      </c>
      <c r="K17" s="126">
        <v>0</v>
      </c>
      <c r="L17" s="126">
        <v>0</v>
      </c>
      <c r="M17" s="126">
        <v>0</v>
      </c>
      <c r="N17" s="29">
        <f t="shared" si="0"/>
        <v>20</v>
      </c>
      <c r="O17" s="129">
        <f t="shared" si="1"/>
        <v>1.6666666666666667</v>
      </c>
      <c r="P17" s="422"/>
    </row>
    <row r="18" spans="1:16" x14ac:dyDescent="0.25">
      <c r="A18" s="38">
        <v>1958</v>
      </c>
      <c r="B18" s="126">
        <v>0</v>
      </c>
      <c r="C18" s="126">
        <v>0</v>
      </c>
      <c r="D18" s="126">
        <v>0</v>
      </c>
      <c r="E18" s="126">
        <v>0</v>
      </c>
      <c r="F18" s="126">
        <v>2</v>
      </c>
      <c r="G18" s="126">
        <v>0</v>
      </c>
      <c r="H18" s="126">
        <v>8</v>
      </c>
      <c r="I18" s="126">
        <v>6</v>
      </c>
      <c r="J18" s="126">
        <v>0</v>
      </c>
      <c r="K18" s="126">
        <v>0</v>
      </c>
      <c r="L18" s="126">
        <v>0</v>
      </c>
      <c r="M18" s="126">
        <v>0</v>
      </c>
      <c r="N18" s="29">
        <f t="shared" si="0"/>
        <v>16</v>
      </c>
      <c r="O18" s="129">
        <f t="shared" si="1"/>
        <v>1.3333333333333333</v>
      </c>
      <c r="P18" s="422"/>
    </row>
    <row r="19" spans="1:16" x14ac:dyDescent="0.25">
      <c r="A19" s="38">
        <v>1959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18</v>
      </c>
      <c r="I19" s="126">
        <v>1</v>
      </c>
      <c r="J19" s="126">
        <v>0</v>
      </c>
      <c r="K19" s="126">
        <v>0</v>
      </c>
      <c r="L19" s="126">
        <v>0</v>
      </c>
      <c r="M19" s="126">
        <v>0</v>
      </c>
      <c r="N19" s="29">
        <f t="shared" si="0"/>
        <v>19</v>
      </c>
      <c r="O19" s="129">
        <f t="shared" si="1"/>
        <v>1.5833333333333333</v>
      </c>
      <c r="P19" s="422"/>
    </row>
    <row r="20" spans="1:16" x14ac:dyDescent="0.25">
      <c r="A20" s="38">
        <v>1960</v>
      </c>
      <c r="B20" s="126">
        <v>0</v>
      </c>
      <c r="C20" s="126">
        <v>0</v>
      </c>
      <c r="D20" s="126">
        <v>0</v>
      </c>
      <c r="E20" s="126">
        <v>0</v>
      </c>
      <c r="F20" s="126">
        <v>3</v>
      </c>
      <c r="G20" s="126">
        <v>3</v>
      </c>
      <c r="H20" s="126">
        <v>1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489">
        <f t="shared" si="0"/>
        <v>7</v>
      </c>
      <c r="O20" s="465">
        <f t="shared" si="1"/>
        <v>0.58333333333333337</v>
      </c>
      <c r="P20" s="422"/>
    </row>
    <row r="21" spans="1:16" x14ac:dyDescent="0.25">
      <c r="A21" s="38">
        <v>1961</v>
      </c>
      <c r="B21" s="126">
        <v>0</v>
      </c>
      <c r="C21" s="381"/>
      <c r="D21" s="381"/>
      <c r="E21" s="381"/>
      <c r="F21" s="381"/>
      <c r="G21" s="126">
        <v>18</v>
      </c>
      <c r="H21" s="126">
        <v>22</v>
      </c>
      <c r="I21" s="126">
        <v>13</v>
      </c>
      <c r="J21" s="126">
        <v>2</v>
      </c>
      <c r="K21" s="126">
        <v>0</v>
      </c>
      <c r="L21" s="126">
        <v>0</v>
      </c>
      <c r="M21" s="126">
        <v>0</v>
      </c>
      <c r="N21" s="378"/>
      <c r="O21" s="498"/>
      <c r="P21" s="422"/>
    </row>
    <row r="22" spans="1:16" x14ac:dyDescent="0.25">
      <c r="A22" s="38">
        <v>1962</v>
      </c>
      <c r="B22" s="126">
        <v>0</v>
      </c>
      <c r="C22" s="126">
        <v>0</v>
      </c>
      <c r="D22" s="126">
        <v>0</v>
      </c>
      <c r="E22" s="126">
        <v>0</v>
      </c>
      <c r="F22" s="381"/>
      <c r="G22" s="381"/>
      <c r="H22" s="381"/>
      <c r="I22" s="381"/>
      <c r="J22" s="381"/>
      <c r="K22" s="381"/>
      <c r="L22" s="381"/>
      <c r="M22" s="381"/>
      <c r="N22" s="378"/>
      <c r="O22" s="498"/>
      <c r="P22" s="422"/>
    </row>
    <row r="23" spans="1:16" x14ac:dyDescent="0.25">
      <c r="A23" s="38">
        <v>1963</v>
      </c>
      <c r="B23" s="126">
        <v>0</v>
      </c>
      <c r="C23" s="126">
        <v>0</v>
      </c>
      <c r="D23" s="126">
        <v>0</v>
      </c>
      <c r="E23" s="126">
        <v>0</v>
      </c>
      <c r="F23" s="126">
        <v>1</v>
      </c>
      <c r="G23" s="381"/>
      <c r="H23" s="381"/>
      <c r="I23" s="381"/>
      <c r="J23" s="126">
        <v>0</v>
      </c>
      <c r="K23" s="126">
        <v>0</v>
      </c>
      <c r="L23" s="126">
        <v>0</v>
      </c>
      <c r="M23" s="126">
        <v>0</v>
      </c>
      <c r="N23" s="378"/>
      <c r="O23" s="498"/>
      <c r="P23" s="422"/>
    </row>
    <row r="24" spans="1:16" x14ac:dyDescent="0.25">
      <c r="A24" s="38">
        <v>1968</v>
      </c>
      <c r="B24" s="381"/>
      <c r="C24" s="381"/>
      <c r="D24" s="381"/>
      <c r="E24" s="381"/>
      <c r="F24" s="381"/>
      <c r="G24" s="381"/>
      <c r="H24" s="381"/>
      <c r="I24" s="381"/>
      <c r="J24" s="126">
        <v>0</v>
      </c>
      <c r="K24" s="126">
        <v>0</v>
      </c>
      <c r="L24" s="126">
        <v>0</v>
      </c>
      <c r="M24" s="126">
        <v>0</v>
      </c>
      <c r="N24" s="378"/>
      <c r="O24" s="498"/>
      <c r="P24" s="422"/>
    </row>
    <row r="25" spans="1:16" x14ac:dyDescent="0.25">
      <c r="A25" s="38">
        <v>1969</v>
      </c>
      <c r="B25" s="126">
        <v>0</v>
      </c>
      <c r="C25" s="126">
        <v>0</v>
      </c>
      <c r="D25" s="126">
        <v>0</v>
      </c>
      <c r="E25" s="126">
        <v>0</v>
      </c>
      <c r="F25" s="126">
        <v>3</v>
      </c>
      <c r="G25" s="126">
        <v>3</v>
      </c>
      <c r="H25" s="126">
        <v>22</v>
      </c>
      <c r="I25" s="126">
        <v>20</v>
      </c>
      <c r="J25" s="126">
        <v>0</v>
      </c>
      <c r="K25" s="126">
        <v>0</v>
      </c>
      <c r="L25" s="126">
        <v>0</v>
      </c>
      <c r="M25" s="126">
        <v>0</v>
      </c>
      <c r="N25" s="29">
        <f t="shared" ref="N25:N56" si="2">SUM(B25:M25)</f>
        <v>48</v>
      </c>
      <c r="O25" s="129">
        <f t="shared" si="1"/>
        <v>4</v>
      </c>
      <c r="P25" s="422"/>
    </row>
    <row r="26" spans="1:16" x14ac:dyDescent="0.25">
      <c r="A26" s="38">
        <v>1970</v>
      </c>
      <c r="B26" s="126">
        <v>0</v>
      </c>
      <c r="C26" s="126">
        <v>0</v>
      </c>
      <c r="D26" s="126">
        <v>0</v>
      </c>
      <c r="E26" s="126">
        <v>0</v>
      </c>
      <c r="F26" s="126">
        <v>1</v>
      </c>
      <c r="G26" s="126">
        <v>9</v>
      </c>
      <c r="H26" s="126">
        <v>25</v>
      </c>
      <c r="I26" s="126">
        <v>22</v>
      </c>
      <c r="J26" s="379">
        <v>16</v>
      </c>
      <c r="K26" s="126">
        <v>1</v>
      </c>
      <c r="L26" s="126">
        <v>0</v>
      </c>
      <c r="M26" s="126">
        <v>0</v>
      </c>
      <c r="N26" s="356">
        <f t="shared" si="2"/>
        <v>74</v>
      </c>
      <c r="O26" s="129">
        <f t="shared" si="1"/>
        <v>6.166666666666667</v>
      </c>
      <c r="P26" s="422"/>
    </row>
    <row r="27" spans="1:16" x14ac:dyDescent="0.25">
      <c r="A27" s="38">
        <v>1971</v>
      </c>
      <c r="B27" s="126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9</v>
      </c>
      <c r="H27" s="126">
        <v>23</v>
      </c>
      <c r="I27" s="126">
        <v>26</v>
      </c>
      <c r="J27" s="126">
        <v>6</v>
      </c>
      <c r="K27" s="126">
        <v>0</v>
      </c>
      <c r="L27" s="126">
        <v>0</v>
      </c>
      <c r="M27" s="126">
        <v>0</v>
      </c>
      <c r="N27" s="29">
        <f t="shared" si="2"/>
        <v>64</v>
      </c>
      <c r="O27" s="129">
        <f t="shared" si="1"/>
        <v>5.333333333333333</v>
      </c>
      <c r="P27" s="422"/>
    </row>
    <row r="28" spans="1:16" x14ac:dyDescent="0.25">
      <c r="A28" s="38">
        <v>1972</v>
      </c>
      <c r="B28" s="126">
        <v>0</v>
      </c>
      <c r="C28" s="126">
        <v>0</v>
      </c>
      <c r="D28" s="126">
        <v>0</v>
      </c>
      <c r="E28" s="126">
        <v>0</v>
      </c>
      <c r="F28" s="126">
        <v>3</v>
      </c>
      <c r="G28" s="126">
        <v>1</v>
      </c>
      <c r="H28" s="126">
        <v>18</v>
      </c>
      <c r="I28" s="126">
        <v>10</v>
      </c>
      <c r="J28" s="126">
        <v>0</v>
      </c>
      <c r="K28" s="126">
        <v>0</v>
      </c>
      <c r="L28" s="126">
        <v>0</v>
      </c>
      <c r="M28" s="126">
        <v>0</v>
      </c>
      <c r="N28" s="29">
        <f t="shared" si="2"/>
        <v>32</v>
      </c>
      <c r="O28" s="129">
        <f t="shared" si="1"/>
        <v>2.6666666666666665</v>
      </c>
      <c r="P28" s="422"/>
    </row>
    <row r="29" spans="1:16" x14ac:dyDescent="0.25">
      <c r="A29" s="38">
        <v>1973</v>
      </c>
      <c r="B29" s="126">
        <v>0</v>
      </c>
      <c r="C29" s="126">
        <v>0</v>
      </c>
      <c r="D29" s="126">
        <v>0</v>
      </c>
      <c r="E29" s="126">
        <v>0</v>
      </c>
      <c r="F29" s="126">
        <v>4</v>
      </c>
      <c r="G29" s="126">
        <v>12</v>
      </c>
      <c r="H29" s="126">
        <v>20</v>
      </c>
      <c r="I29" s="126">
        <v>24</v>
      </c>
      <c r="J29" s="126">
        <v>14</v>
      </c>
      <c r="K29" s="126">
        <v>0</v>
      </c>
      <c r="L29" s="126">
        <v>0</v>
      </c>
      <c r="M29" s="126">
        <v>0</v>
      </c>
      <c r="N29" s="356">
        <f t="shared" si="2"/>
        <v>74</v>
      </c>
      <c r="O29" s="129">
        <f t="shared" si="1"/>
        <v>6.166666666666667</v>
      </c>
      <c r="P29" s="422"/>
    </row>
    <row r="30" spans="1:16" x14ac:dyDescent="0.25">
      <c r="A30" s="38">
        <v>1974</v>
      </c>
      <c r="B30" s="126">
        <v>0</v>
      </c>
      <c r="C30" s="126">
        <v>0</v>
      </c>
      <c r="D30" s="126">
        <v>0</v>
      </c>
      <c r="E30" s="126">
        <v>0</v>
      </c>
      <c r="F30" s="126">
        <v>1</v>
      </c>
      <c r="G30" s="126">
        <v>5</v>
      </c>
      <c r="H30" s="126">
        <v>22</v>
      </c>
      <c r="I30" s="126">
        <v>21</v>
      </c>
      <c r="J30" s="126">
        <v>5</v>
      </c>
      <c r="K30" s="126">
        <v>0</v>
      </c>
      <c r="L30" s="126">
        <v>0</v>
      </c>
      <c r="M30" s="126">
        <v>0</v>
      </c>
      <c r="N30" s="29">
        <f t="shared" si="2"/>
        <v>54</v>
      </c>
      <c r="O30" s="129">
        <f t="shared" si="1"/>
        <v>4.5</v>
      </c>
      <c r="P30" s="422"/>
    </row>
    <row r="31" spans="1:16" x14ac:dyDescent="0.25">
      <c r="A31" s="38">
        <v>1975</v>
      </c>
      <c r="B31" s="126">
        <v>0</v>
      </c>
      <c r="C31" s="126">
        <v>0</v>
      </c>
      <c r="D31" s="126">
        <v>0</v>
      </c>
      <c r="E31" s="126">
        <v>0</v>
      </c>
      <c r="F31" s="126">
        <v>0</v>
      </c>
      <c r="G31" s="126">
        <v>2</v>
      </c>
      <c r="H31" s="126">
        <v>15</v>
      </c>
      <c r="I31" s="126">
        <v>9</v>
      </c>
      <c r="J31" s="126">
        <v>0</v>
      </c>
      <c r="K31" s="126">
        <v>0</v>
      </c>
      <c r="L31" s="126">
        <v>0</v>
      </c>
      <c r="M31" s="126">
        <v>0</v>
      </c>
      <c r="N31" s="29">
        <f t="shared" si="2"/>
        <v>26</v>
      </c>
      <c r="O31" s="129">
        <f t="shared" si="1"/>
        <v>2.1666666666666665</v>
      </c>
      <c r="P31" s="422"/>
    </row>
    <row r="32" spans="1:16" x14ac:dyDescent="0.25">
      <c r="A32" s="38">
        <v>1976</v>
      </c>
      <c r="B32" s="126">
        <v>0</v>
      </c>
      <c r="C32" s="126">
        <v>0</v>
      </c>
      <c r="D32" s="126">
        <v>0</v>
      </c>
      <c r="E32" s="126">
        <v>0</v>
      </c>
      <c r="F32" s="126">
        <v>0</v>
      </c>
      <c r="G32" s="126">
        <v>8</v>
      </c>
      <c r="H32" s="126">
        <v>13</v>
      </c>
      <c r="I32" s="126">
        <v>6</v>
      </c>
      <c r="J32" s="126">
        <v>0</v>
      </c>
      <c r="K32" s="126">
        <v>0</v>
      </c>
      <c r="L32" s="126">
        <v>0</v>
      </c>
      <c r="M32" s="126">
        <v>0</v>
      </c>
      <c r="N32" s="29">
        <f t="shared" si="2"/>
        <v>27</v>
      </c>
      <c r="O32" s="129">
        <f t="shared" si="1"/>
        <v>2.25</v>
      </c>
      <c r="P32" s="422"/>
    </row>
    <row r="33" spans="1:16" x14ac:dyDescent="0.25">
      <c r="A33" s="38">
        <v>1977</v>
      </c>
      <c r="B33" s="126">
        <v>0</v>
      </c>
      <c r="C33" s="126">
        <v>0</v>
      </c>
      <c r="D33" s="126">
        <v>0</v>
      </c>
      <c r="E33" s="126">
        <v>0</v>
      </c>
      <c r="F33" s="126">
        <v>0</v>
      </c>
      <c r="G33" s="126">
        <v>0</v>
      </c>
      <c r="H33" s="126">
        <v>3</v>
      </c>
      <c r="I33" s="126">
        <v>2</v>
      </c>
      <c r="J33" s="126">
        <v>2</v>
      </c>
      <c r="K33" s="126">
        <v>0</v>
      </c>
      <c r="L33" s="126">
        <v>0</v>
      </c>
      <c r="M33" s="126">
        <v>0</v>
      </c>
      <c r="N33" s="490">
        <f t="shared" si="2"/>
        <v>7</v>
      </c>
      <c r="O33" s="465">
        <f t="shared" si="1"/>
        <v>0.58333333333333337</v>
      </c>
      <c r="P33" s="422"/>
    </row>
    <row r="34" spans="1:16" x14ac:dyDescent="0.25">
      <c r="A34" s="38">
        <v>1978</v>
      </c>
      <c r="B34" s="126">
        <v>0</v>
      </c>
      <c r="C34" s="126">
        <v>0</v>
      </c>
      <c r="D34" s="126">
        <v>0</v>
      </c>
      <c r="E34" s="126">
        <v>0</v>
      </c>
      <c r="F34" s="126">
        <v>0</v>
      </c>
      <c r="G34" s="126">
        <v>0</v>
      </c>
      <c r="H34" s="126">
        <v>15</v>
      </c>
      <c r="I34" s="126">
        <v>11</v>
      </c>
      <c r="J34" s="126">
        <v>7</v>
      </c>
      <c r="K34" s="126">
        <v>0</v>
      </c>
      <c r="L34" s="126">
        <v>0</v>
      </c>
      <c r="M34" s="126">
        <v>0</v>
      </c>
      <c r="N34" s="29">
        <f t="shared" si="2"/>
        <v>33</v>
      </c>
      <c r="O34" s="129">
        <f t="shared" si="1"/>
        <v>2.75</v>
      </c>
      <c r="P34" s="422"/>
    </row>
    <row r="35" spans="1:16" x14ac:dyDescent="0.25">
      <c r="A35" s="38">
        <v>1979</v>
      </c>
      <c r="B35" s="126">
        <v>0</v>
      </c>
      <c r="C35" s="126">
        <v>0</v>
      </c>
      <c r="D35" s="126">
        <v>0</v>
      </c>
      <c r="E35" s="126">
        <v>0</v>
      </c>
      <c r="F35" s="126">
        <v>0</v>
      </c>
      <c r="G35" s="126">
        <v>4</v>
      </c>
      <c r="H35" s="126">
        <v>20</v>
      </c>
      <c r="I35" s="126">
        <v>12</v>
      </c>
      <c r="J35" s="126">
        <v>1</v>
      </c>
      <c r="K35" s="126">
        <v>0</v>
      </c>
      <c r="L35" s="126">
        <v>0</v>
      </c>
      <c r="M35" s="126">
        <v>0</v>
      </c>
      <c r="N35" s="29">
        <f t="shared" si="2"/>
        <v>37</v>
      </c>
      <c r="O35" s="129">
        <f t="shared" si="1"/>
        <v>3.0833333333333335</v>
      </c>
      <c r="P35" s="422"/>
    </row>
    <row r="36" spans="1:16" x14ac:dyDescent="0.25">
      <c r="A36" s="38">
        <v>1980</v>
      </c>
      <c r="B36" s="126">
        <v>0</v>
      </c>
      <c r="C36" s="126">
        <v>0</v>
      </c>
      <c r="D36" s="126">
        <v>0</v>
      </c>
      <c r="E36" s="126">
        <v>0</v>
      </c>
      <c r="F36" s="126">
        <v>0</v>
      </c>
      <c r="G36" s="126">
        <v>2</v>
      </c>
      <c r="H36" s="126">
        <v>10</v>
      </c>
      <c r="I36" s="126">
        <v>20</v>
      </c>
      <c r="J36" s="126">
        <v>3</v>
      </c>
      <c r="K36" s="126">
        <v>1</v>
      </c>
      <c r="L36" s="126">
        <v>0</v>
      </c>
      <c r="M36" s="126">
        <v>0</v>
      </c>
      <c r="N36" s="29">
        <f t="shared" si="2"/>
        <v>36</v>
      </c>
      <c r="O36" s="129">
        <f t="shared" si="1"/>
        <v>3</v>
      </c>
      <c r="P36" s="422"/>
    </row>
    <row r="37" spans="1:16" x14ac:dyDescent="0.25">
      <c r="A37" s="38">
        <v>1981</v>
      </c>
      <c r="B37" s="126">
        <v>0</v>
      </c>
      <c r="C37" s="126">
        <v>0</v>
      </c>
      <c r="D37" s="126">
        <v>0</v>
      </c>
      <c r="E37" s="126">
        <v>0</v>
      </c>
      <c r="F37" s="126">
        <v>0</v>
      </c>
      <c r="G37" s="126">
        <v>10</v>
      </c>
      <c r="H37" s="126">
        <v>13</v>
      </c>
      <c r="I37" s="126">
        <v>16</v>
      </c>
      <c r="J37" s="126">
        <v>1</v>
      </c>
      <c r="K37" s="126">
        <v>0</v>
      </c>
      <c r="L37" s="126">
        <v>0</v>
      </c>
      <c r="M37" s="126">
        <v>0</v>
      </c>
      <c r="N37" s="29">
        <f t="shared" si="2"/>
        <v>40</v>
      </c>
      <c r="O37" s="129">
        <f t="shared" si="1"/>
        <v>3.3333333333333335</v>
      </c>
      <c r="P37" s="422"/>
    </row>
    <row r="38" spans="1:16" x14ac:dyDescent="0.25">
      <c r="A38" s="38">
        <v>1982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11</v>
      </c>
      <c r="H38" s="126">
        <v>22</v>
      </c>
      <c r="I38" s="126">
        <v>11</v>
      </c>
      <c r="J38" s="126">
        <v>0</v>
      </c>
      <c r="K38" s="126">
        <v>0</v>
      </c>
      <c r="L38" s="126">
        <v>0</v>
      </c>
      <c r="M38" s="126">
        <v>0</v>
      </c>
      <c r="N38" s="29">
        <f t="shared" si="2"/>
        <v>44</v>
      </c>
      <c r="O38" s="129">
        <f t="shared" si="1"/>
        <v>3.6666666666666665</v>
      </c>
      <c r="P38" s="422"/>
    </row>
    <row r="39" spans="1:16" x14ac:dyDescent="0.25">
      <c r="A39" s="38">
        <v>1983</v>
      </c>
      <c r="B39" s="126">
        <v>0</v>
      </c>
      <c r="C39" s="126">
        <v>0</v>
      </c>
      <c r="D39" s="126">
        <v>0</v>
      </c>
      <c r="E39" s="126">
        <v>0</v>
      </c>
      <c r="F39" s="126">
        <v>0</v>
      </c>
      <c r="G39" s="126">
        <v>11</v>
      </c>
      <c r="H39" s="126">
        <v>25</v>
      </c>
      <c r="I39" s="126">
        <v>6</v>
      </c>
      <c r="J39" s="126">
        <v>8</v>
      </c>
      <c r="K39" s="126">
        <v>0</v>
      </c>
      <c r="L39" s="126">
        <v>0</v>
      </c>
      <c r="M39" s="126">
        <v>0</v>
      </c>
      <c r="N39" s="29">
        <f t="shared" si="2"/>
        <v>50</v>
      </c>
      <c r="O39" s="129">
        <f t="shared" ref="O39:O70" si="3">AVERAGE(B39:M39)</f>
        <v>4.166666666666667</v>
      </c>
      <c r="P39" s="422"/>
    </row>
    <row r="40" spans="1:16" x14ac:dyDescent="0.25">
      <c r="A40" s="38">
        <v>1984</v>
      </c>
      <c r="B40" s="126">
        <v>0</v>
      </c>
      <c r="C40" s="126">
        <v>0</v>
      </c>
      <c r="D40" s="126">
        <v>0</v>
      </c>
      <c r="E40" s="126">
        <v>0</v>
      </c>
      <c r="F40" s="126">
        <v>0</v>
      </c>
      <c r="G40" s="126">
        <v>8</v>
      </c>
      <c r="H40" s="126">
        <v>23</v>
      </c>
      <c r="I40" s="126">
        <v>6</v>
      </c>
      <c r="J40" s="126">
        <v>5</v>
      </c>
      <c r="K40" s="126">
        <v>0</v>
      </c>
      <c r="L40" s="126">
        <v>0</v>
      </c>
      <c r="M40" s="126">
        <v>0</v>
      </c>
      <c r="N40" s="29">
        <f t="shared" si="2"/>
        <v>42</v>
      </c>
      <c r="O40" s="129">
        <f t="shared" si="3"/>
        <v>3.5</v>
      </c>
      <c r="P40" s="422"/>
    </row>
    <row r="41" spans="1:16" x14ac:dyDescent="0.25">
      <c r="A41" s="38">
        <v>1985</v>
      </c>
      <c r="B41" s="126">
        <v>0</v>
      </c>
      <c r="C41" s="126">
        <v>0</v>
      </c>
      <c r="D41" s="126">
        <v>0</v>
      </c>
      <c r="E41" s="126">
        <v>0</v>
      </c>
      <c r="F41" s="126">
        <v>0</v>
      </c>
      <c r="G41" s="126">
        <v>3</v>
      </c>
      <c r="H41" s="126">
        <v>23</v>
      </c>
      <c r="I41" s="126">
        <v>20</v>
      </c>
      <c r="J41" s="126">
        <v>10</v>
      </c>
      <c r="K41" s="126">
        <v>1</v>
      </c>
      <c r="L41" s="126">
        <v>0</v>
      </c>
      <c r="M41" s="126">
        <v>0</v>
      </c>
      <c r="N41" s="29">
        <f t="shared" si="2"/>
        <v>57</v>
      </c>
      <c r="O41" s="129">
        <f t="shared" si="3"/>
        <v>4.75</v>
      </c>
      <c r="P41" s="422"/>
    </row>
    <row r="42" spans="1:16" x14ac:dyDescent="0.25">
      <c r="A42" s="38">
        <v>1986</v>
      </c>
      <c r="B42" s="126">
        <v>0</v>
      </c>
      <c r="C42" s="126">
        <v>0</v>
      </c>
      <c r="D42" s="126">
        <v>0</v>
      </c>
      <c r="E42" s="126">
        <v>0</v>
      </c>
      <c r="F42" s="126">
        <v>6</v>
      </c>
      <c r="G42" s="126">
        <v>9</v>
      </c>
      <c r="H42" s="126">
        <v>20</v>
      </c>
      <c r="I42" s="126">
        <v>24</v>
      </c>
      <c r="J42" s="126">
        <v>0</v>
      </c>
      <c r="K42" s="126">
        <v>0</v>
      </c>
      <c r="L42" s="126">
        <v>0</v>
      </c>
      <c r="M42" s="126">
        <v>0</v>
      </c>
      <c r="N42" s="29">
        <f t="shared" si="2"/>
        <v>59</v>
      </c>
      <c r="O42" s="129">
        <f t="shared" si="3"/>
        <v>4.916666666666667</v>
      </c>
      <c r="P42" s="422"/>
    </row>
    <row r="43" spans="1:16" x14ac:dyDescent="0.25">
      <c r="A43" s="38">
        <v>1987</v>
      </c>
      <c r="B43" s="126">
        <v>0</v>
      </c>
      <c r="C43" s="126">
        <v>0</v>
      </c>
      <c r="D43" s="126">
        <v>0</v>
      </c>
      <c r="E43" s="126">
        <v>0</v>
      </c>
      <c r="F43" s="126">
        <v>0</v>
      </c>
      <c r="G43" s="126">
        <v>5</v>
      </c>
      <c r="H43" s="126">
        <v>10</v>
      </c>
      <c r="I43" s="126">
        <v>16</v>
      </c>
      <c r="J43" s="190">
        <v>14</v>
      </c>
      <c r="K43" s="126">
        <v>0</v>
      </c>
      <c r="L43" s="126">
        <v>0</v>
      </c>
      <c r="M43" s="126">
        <v>0</v>
      </c>
      <c r="N43" s="29">
        <f t="shared" si="2"/>
        <v>45</v>
      </c>
      <c r="O43" s="129">
        <f t="shared" si="3"/>
        <v>3.75</v>
      </c>
      <c r="P43" s="422"/>
    </row>
    <row r="44" spans="1:16" x14ac:dyDescent="0.25">
      <c r="A44" s="38">
        <v>1988</v>
      </c>
      <c r="B44" s="126">
        <v>0</v>
      </c>
      <c r="C44" s="126">
        <v>0</v>
      </c>
      <c r="D44" s="126">
        <v>0</v>
      </c>
      <c r="E44" s="126">
        <v>0</v>
      </c>
      <c r="F44" s="126">
        <v>0</v>
      </c>
      <c r="G44" s="126">
        <v>1</v>
      </c>
      <c r="H44" s="126">
        <v>17</v>
      </c>
      <c r="I44" s="126">
        <v>20</v>
      </c>
      <c r="J44" s="126">
        <v>5</v>
      </c>
      <c r="K44" s="126">
        <v>0</v>
      </c>
      <c r="L44" s="126">
        <v>0</v>
      </c>
      <c r="M44" s="126">
        <v>0</v>
      </c>
      <c r="N44" s="29">
        <f t="shared" si="2"/>
        <v>43</v>
      </c>
      <c r="O44" s="129">
        <f t="shared" si="3"/>
        <v>3.5833333333333335</v>
      </c>
      <c r="P44" s="422"/>
    </row>
    <row r="45" spans="1:16" x14ac:dyDescent="0.25">
      <c r="A45" s="38">
        <v>1989</v>
      </c>
      <c r="B45" s="126">
        <v>0</v>
      </c>
      <c r="C45" s="126">
        <v>0</v>
      </c>
      <c r="D45" s="126">
        <v>0</v>
      </c>
      <c r="E45" s="126">
        <v>0</v>
      </c>
      <c r="F45" s="126">
        <v>0</v>
      </c>
      <c r="G45" s="126">
        <v>8</v>
      </c>
      <c r="H45" s="126">
        <v>25</v>
      </c>
      <c r="I45" s="126">
        <v>17</v>
      </c>
      <c r="J45" s="126">
        <v>0</v>
      </c>
      <c r="K45" s="126">
        <v>0</v>
      </c>
      <c r="L45" s="126">
        <v>0</v>
      </c>
      <c r="M45" s="126">
        <v>0</v>
      </c>
      <c r="N45" s="29">
        <f t="shared" si="2"/>
        <v>50</v>
      </c>
      <c r="O45" s="129">
        <f t="shared" si="3"/>
        <v>4.166666666666667</v>
      </c>
      <c r="P45" s="422"/>
    </row>
    <row r="46" spans="1:16" x14ac:dyDescent="0.25">
      <c r="A46" s="38">
        <v>1990</v>
      </c>
      <c r="B46" s="126">
        <v>0</v>
      </c>
      <c r="C46" s="126">
        <v>0</v>
      </c>
      <c r="D46" s="126">
        <v>0</v>
      </c>
      <c r="E46" s="126">
        <v>0</v>
      </c>
      <c r="F46" s="126">
        <v>0</v>
      </c>
      <c r="G46" s="126">
        <v>6</v>
      </c>
      <c r="H46" s="126">
        <v>24</v>
      </c>
      <c r="I46" s="126">
        <v>18</v>
      </c>
      <c r="J46" s="126">
        <v>1</v>
      </c>
      <c r="K46" s="126">
        <v>0</v>
      </c>
      <c r="L46" s="126">
        <v>0</v>
      </c>
      <c r="M46" s="126">
        <v>0</v>
      </c>
      <c r="N46" s="29">
        <f t="shared" si="2"/>
        <v>49</v>
      </c>
      <c r="O46" s="129">
        <f t="shared" si="3"/>
        <v>4.083333333333333</v>
      </c>
      <c r="P46" s="422"/>
    </row>
    <row r="47" spans="1:16" x14ac:dyDescent="0.25">
      <c r="A47" s="38">
        <v>1991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8</v>
      </c>
      <c r="H47" s="126">
        <v>20</v>
      </c>
      <c r="I47" s="126">
        <v>22</v>
      </c>
      <c r="J47" s="126">
        <v>0</v>
      </c>
      <c r="K47" s="126">
        <v>0</v>
      </c>
      <c r="L47" s="126">
        <v>0</v>
      </c>
      <c r="M47" s="126">
        <v>0</v>
      </c>
      <c r="N47" s="29">
        <f t="shared" si="2"/>
        <v>50</v>
      </c>
      <c r="O47" s="129">
        <f t="shared" si="3"/>
        <v>4.166666666666667</v>
      </c>
      <c r="P47" s="422"/>
    </row>
    <row r="48" spans="1:16" x14ac:dyDescent="0.25">
      <c r="A48" s="38">
        <v>1992</v>
      </c>
      <c r="B48" s="126">
        <v>0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12</v>
      </c>
      <c r="I48" s="126">
        <v>13</v>
      </c>
      <c r="J48" s="126">
        <v>0</v>
      </c>
      <c r="K48" s="126">
        <v>0</v>
      </c>
      <c r="L48" s="126">
        <v>0</v>
      </c>
      <c r="M48" s="126">
        <v>0</v>
      </c>
      <c r="N48" s="29">
        <f t="shared" si="2"/>
        <v>25</v>
      </c>
      <c r="O48" s="129">
        <f t="shared" si="3"/>
        <v>2.0833333333333335</v>
      </c>
      <c r="P48" s="422"/>
    </row>
    <row r="49" spans="1:16" x14ac:dyDescent="0.25">
      <c r="A49" s="38">
        <v>1993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3</v>
      </c>
      <c r="H49" s="126">
        <v>7</v>
      </c>
      <c r="I49" s="126">
        <v>14</v>
      </c>
      <c r="J49" s="126">
        <v>0</v>
      </c>
      <c r="K49" s="126">
        <v>0</v>
      </c>
      <c r="L49" s="126">
        <v>0</v>
      </c>
      <c r="M49" s="126">
        <v>0</v>
      </c>
      <c r="N49" s="29">
        <f t="shared" si="2"/>
        <v>24</v>
      </c>
      <c r="O49" s="129">
        <f t="shared" si="3"/>
        <v>2</v>
      </c>
      <c r="P49" s="422"/>
    </row>
    <row r="50" spans="1:16" x14ac:dyDescent="0.25">
      <c r="A50" s="38">
        <v>1994</v>
      </c>
      <c r="B50" s="126">
        <v>0</v>
      </c>
      <c r="C50" s="126">
        <v>0</v>
      </c>
      <c r="D50" s="126">
        <v>0</v>
      </c>
      <c r="E50" s="126">
        <v>0</v>
      </c>
      <c r="F50" s="126">
        <v>1</v>
      </c>
      <c r="G50" s="126">
        <v>9</v>
      </c>
      <c r="H50" s="190">
        <v>29</v>
      </c>
      <c r="I50" s="126">
        <v>24</v>
      </c>
      <c r="J50" s="126">
        <v>2</v>
      </c>
      <c r="K50" s="126">
        <v>0</v>
      </c>
      <c r="L50" s="126">
        <v>0</v>
      </c>
      <c r="M50" s="126">
        <v>0</v>
      </c>
      <c r="N50" s="29">
        <f t="shared" si="2"/>
        <v>65</v>
      </c>
      <c r="O50" s="129">
        <f t="shared" si="3"/>
        <v>5.416666666666667</v>
      </c>
      <c r="P50" s="422"/>
    </row>
    <row r="51" spans="1:16" x14ac:dyDescent="0.25">
      <c r="A51" s="38">
        <v>1995</v>
      </c>
      <c r="B51" s="126">
        <v>0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  <c r="H51" s="126">
        <v>19</v>
      </c>
      <c r="I51" s="126">
        <v>2</v>
      </c>
      <c r="J51" s="126">
        <v>0</v>
      </c>
      <c r="K51" s="126">
        <v>0</v>
      </c>
      <c r="L51" s="126">
        <v>0</v>
      </c>
      <c r="M51" s="126">
        <v>0</v>
      </c>
      <c r="N51" s="29">
        <f t="shared" si="2"/>
        <v>21</v>
      </c>
      <c r="O51" s="129">
        <f t="shared" si="3"/>
        <v>1.75</v>
      </c>
      <c r="P51" s="422"/>
    </row>
    <row r="52" spans="1:16" x14ac:dyDescent="0.25">
      <c r="A52" s="38">
        <v>1996</v>
      </c>
      <c r="B52" s="126">
        <v>0</v>
      </c>
      <c r="C52" s="126">
        <v>0</v>
      </c>
      <c r="D52" s="126">
        <v>0</v>
      </c>
      <c r="E52" s="126">
        <v>0</v>
      </c>
      <c r="F52" s="126">
        <v>0</v>
      </c>
      <c r="G52" s="126">
        <v>1</v>
      </c>
      <c r="H52" s="126">
        <v>6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490">
        <f t="shared" si="2"/>
        <v>7</v>
      </c>
      <c r="O52" s="465">
        <f t="shared" si="3"/>
        <v>0.58333333333333337</v>
      </c>
      <c r="P52" s="422"/>
    </row>
    <row r="53" spans="1:16" x14ac:dyDescent="0.25">
      <c r="A53" s="38">
        <v>1997</v>
      </c>
      <c r="B53" s="126">
        <v>0</v>
      </c>
      <c r="C53" s="126">
        <v>0</v>
      </c>
      <c r="D53" s="126">
        <v>0</v>
      </c>
      <c r="E53" s="126">
        <v>0</v>
      </c>
      <c r="F53" s="126">
        <v>1</v>
      </c>
      <c r="G53" s="126">
        <v>1</v>
      </c>
      <c r="H53" s="126">
        <v>9</v>
      </c>
      <c r="I53" s="126">
        <v>12</v>
      </c>
      <c r="J53" s="126">
        <v>0</v>
      </c>
      <c r="K53" s="126">
        <v>0</v>
      </c>
      <c r="L53" s="126">
        <v>0</v>
      </c>
      <c r="M53" s="126">
        <v>0</v>
      </c>
      <c r="N53" s="29">
        <f t="shared" si="2"/>
        <v>23</v>
      </c>
      <c r="O53" s="129">
        <f t="shared" si="3"/>
        <v>1.9166666666666667</v>
      </c>
      <c r="P53" s="422"/>
    </row>
    <row r="54" spans="1:16" x14ac:dyDescent="0.25">
      <c r="A54" s="38">
        <v>1998</v>
      </c>
      <c r="B54" s="126">
        <v>0</v>
      </c>
      <c r="C54" s="126">
        <v>0</v>
      </c>
      <c r="D54" s="126">
        <v>0</v>
      </c>
      <c r="E54" s="126">
        <v>0</v>
      </c>
      <c r="F54" s="126">
        <v>0</v>
      </c>
      <c r="G54" s="126">
        <v>9</v>
      </c>
      <c r="H54" s="126">
        <v>17</v>
      </c>
      <c r="I54" s="126">
        <v>15</v>
      </c>
      <c r="J54" s="126">
        <v>4</v>
      </c>
      <c r="K54" s="126">
        <v>0</v>
      </c>
      <c r="L54" s="126">
        <v>0</v>
      </c>
      <c r="M54" s="126">
        <v>0</v>
      </c>
      <c r="N54" s="29">
        <f t="shared" si="2"/>
        <v>45</v>
      </c>
      <c r="O54" s="129">
        <f t="shared" si="3"/>
        <v>3.75</v>
      </c>
      <c r="P54" s="422"/>
    </row>
    <row r="55" spans="1:16" x14ac:dyDescent="0.25">
      <c r="A55" s="38">
        <v>1999</v>
      </c>
      <c r="B55" s="126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3</v>
      </c>
      <c r="H55" s="126">
        <v>11</v>
      </c>
      <c r="I55" s="126">
        <v>13</v>
      </c>
      <c r="J55" s="126">
        <v>0</v>
      </c>
      <c r="K55" s="126">
        <v>0</v>
      </c>
      <c r="L55" s="126">
        <v>0</v>
      </c>
      <c r="M55" s="126">
        <v>0</v>
      </c>
      <c r="N55" s="29">
        <f t="shared" si="2"/>
        <v>27</v>
      </c>
      <c r="O55" s="129">
        <f t="shared" si="3"/>
        <v>2.25</v>
      </c>
      <c r="P55" s="422"/>
    </row>
    <row r="56" spans="1:16" x14ac:dyDescent="0.25">
      <c r="A56" s="38">
        <v>2000</v>
      </c>
      <c r="B56" s="126">
        <v>0</v>
      </c>
      <c r="C56" s="126">
        <v>0</v>
      </c>
      <c r="D56" s="126">
        <v>0</v>
      </c>
      <c r="E56" s="126">
        <v>0</v>
      </c>
      <c r="F56" s="126">
        <v>0</v>
      </c>
      <c r="G56" s="126">
        <v>3</v>
      </c>
      <c r="H56" s="126">
        <v>8</v>
      </c>
      <c r="I56" s="126">
        <v>18</v>
      </c>
      <c r="J56" s="126">
        <v>4</v>
      </c>
      <c r="K56" s="126">
        <v>0</v>
      </c>
      <c r="L56" s="126">
        <v>0</v>
      </c>
      <c r="M56" s="126">
        <v>0</v>
      </c>
      <c r="N56" s="29">
        <f t="shared" si="2"/>
        <v>33</v>
      </c>
      <c r="O56" s="129">
        <f t="shared" si="3"/>
        <v>2.75</v>
      </c>
      <c r="P56" s="422"/>
    </row>
    <row r="57" spans="1:16" x14ac:dyDescent="0.25">
      <c r="A57" s="38">
        <v>2001</v>
      </c>
      <c r="B57" s="126">
        <v>0</v>
      </c>
      <c r="C57" s="126">
        <v>0</v>
      </c>
      <c r="D57" s="126">
        <v>0</v>
      </c>
      <c r="E57" s="126">
        <v>0</v>
      </c>
      <c r="F57" s="126">
        <v>4</v>
      </c>
      <c r="G57" s="126">
        <v>9</v>
      </c>
      <c r="H57" s="126">
        <v>12</v>
      </c>
      <c r="I57" s="126">
        <v>18</v>
      </c>
      <c r="J57" s="126">
        <v>0</v>
      </c>
      <c r="K57" s="126">
        <v>0</v>
      </c>
      <c r="L57" s="126">
        <v>0</v>
      </c>
      <c r="M57" s="126">
        <v>0</v>
      </c>
      <c r="N57" s="227">
        <f t="shared" ref="N57:N79" si="4">SUM(B57:M57)</f>
        <v>43</v>
      </c>
      <c r="O57" s="137">
        <f t="shared" si="3"/>
        <v>3.5833333333333335</v>
      </c>
      <c r="P57" s="422"/>
    </row>
    <row r="58" spans="1:16" x14ac:dyDescent="0.25">
      <c r="A58" s="38">
        <v>2002</v>
      </c>
      <c r="B58" s="126">
        <v>0</v>
      </c>
      <c r="C58" s="126">
        <v>0</v>
      </c>
      <c r="D58" s="126">
        <v>0</v>
      </c>
      <c r="E58" s="126">
        <v>0</v>
      </c>
      <c r="F58" s="126">
        <v>0</v>
      </c>
      <c r="G58" s="126">
        <v>16</v>
      </c>
      <c r="H58" s="126">
        <v>10</v>
      </c>
      <c r="I58" s="126">
        <v>7</v>
      </c>
      <c r="J58" s="126">
        <v>0</v>
      </c>
      <c r="K58" s="126">
        <v>0</v>
      </c>
      <c r="L58" s="126">
        <v>0</v>
      </c>
      <c r="M58" s="126">
        <v>0</v>
      </c>
      <c r="N58" s="29">
        <f t="shared" si="4"/>
        <v>33</v>
      </c>
      <c r="O58" s="129">
        <f t="shared" si="3"/>
        <v>2.75</v>
      </c>
      <c r="P58" s="422"/>
    </row>
    <row r="59" spans="1:16" x14ac:dyDescent="0.25">
      <c r="A59" s="38">
        <v>2003</v>
      </c>
      <c r="B59" s="126">
        <v>0</v>
      </c>
      <c r="C59" s="126">
        <v>0</v>
      </c>
      <c r="D59" s="126">
        <v>0</v>
      </c>
      <c r="E59" s="126">
        <v>0</v>
      </c>
      <c r="F59" s="126">
        <v>1</v>
      </c>
      <c r="G59" s="380">
        <v>19</v>
      </c>
      <c r="H59" s="126">
        <v>23</v>
      </c>
      <c r="I59" s="380">
        <v>26</v>
      </c>
      <c r="J59" s="126">
        <v>0</v>
      </c>
      <c r="K59" s="126">
        <v>0</v>
      </c>
      <c r="L59" s="126">
        <v>0</v>
      </c>
      <c r="M59" s="126">
        <v>0</v>
      </c>
      <c r="N59" s="356">
        <f t="shared" si="4"/>
        <v>69</v>
      </c>
      <c r="O59" s="129">
        <f t="shared" si="3"/>
        <v>5.75</v>
      </c>
      <c r="P59" s="422"/>
    </row>
    <row r="60" spans="1:16" x14ac:dyDescent="0.25">
      <c r="A60" s="38">
        <v>2004</v>
      </c>
      <c r="B60" s="126">
        <v>0</v>
      </c>
      <c r="C60" s="126">
        <v>0</v>
      </c>
      <c r="D60" s="126">
        <v>0</v>
      </c>
      <c r="E60" s="126">
        <v>0</v>
      </c>
      <c r="F60" s="126">
        <v>0</v>
      </c>
      <c r="G60" s="126">
        <v>7</v>
      </c>
      <c r="H60" s="126">
        <v>12</v>
      </c>
      <c r="I60" s="126">
        <v>9</v>
      </c>
      <c r="J60" s="126">
        <v>1</v>
      </c>
      <c r="K60" s="126">
        <v>0</v>
      </c>
      <c r="L60" s="126">
        <v>0</v>
      </c>
      <c r="M60" s="126">
        <v>0</v>
      </c>
      <c r="N60" s="29">
        <f t="shared" si="4"/>
        <v>29</v>
      </c>
      <c r="O60" s="129">
        <f t="shared" si="3"/>
        <v>2.4166666666666665</v>
      </c>
      <c r="P60" s="422"/>
    </row>
    <row r="61" spans="1:16" x14ac:dyDescent="0.25">
      <c r="A61" s="38">
        <v>2005</v>
      </c>
      <c r="B61" s="126">
        <v>0</v>
      </c>
      <c r="C61" s="126">
        <v>0</v>
      </c>
      <c r="D61" s="126">
        <v>0</v>
      </c>
      <c r="E61" s="126">
        <v>0</v>
      </c>
      <c r="F61" s="126">
        <v>1</v>
      </c>
      <c r="G61" s="126">
        <v>11</v>
      </c>
      <c r="H61" s="126">
        <v>20</v>
      </c>
      <c r="I61" s="126">
        <v>9</v>
      </c>
      <c r="J61" s="126">
        <v>3</v>
      </c>
      <c r="K61" s="126">
        <v>0</v>
      </c>
      <c r="L61" s="126">
        <v>0</v>
      </c>
      <c r="M61" s="126">
        <v>0</v>
      </c>
      <c r="N61" s="29">
        <f t="shared" si="4"/>
        <v>44</v>
      </c>
      <c r="O61" s="129">
        <f t="shared" si="3"/>
        <v>3.6666666666666665</v>
      </c>
      <c r="P61" s="422"/>
    </row>
    <row r="62" spans="1:16" x14ac:dyDescent="0.25">
      <c r="A62" s="38">
        <v>2006</v>
      </c>
      <c r="B62" s="126">
        <v>0</v>
      </c>
      <c r="C62" s="126">
        <v>0</v>
      </c>
      <c r="D62" s="126">
        <v>0</v>
      </c>
      <c r="E62" s="126">
        <v>0</v>
      </c>
      <c r="F62" s="126">
        <v>4</v>
      </c>
      <c r="G62" s="126">
        <v>13</v>
      </c>
      <c r="H62" s="126">
        <v>25</v>
      </c>
      <c r="I62" s="126">
        <v>4</v>
      </c>
      <c r="J62" s="126">
        <v>6</v>
      </c>
      <c r="K62" s="126">
        <v>0</v>
      </c>
      <c r="L62" s="126">
        <v>0</v>
      </c>
      <c r="M62" s="126">
        <v>0</v>
      </c>
      <c r="N62" s="29">
        <f t="shared" si="4"/>
        <v>52</v>
      </c>
      <c r="O62" s="129">
        <f t="shared" si="3"/>
        <v>4.333333333333333</v>
      </c>
      <c r="P62" s="422"/>
    </row>
    <row r="63" spans="1:16" x14ac:dyDescent="0.25">
      <c r="A63" s="38">
        <v>2007</v>
      </c>
      <c r="B63" s="126">
        <v>0</v>
      </c>
      <c r="C63" s="126">
        <v>0</v>
      </c>
      <c r="D63" s="126">
        <v>0</v>
      </c>
      <c r="E63" s="126">
        <v>0</v>
      </c>
      <c r="F63" s="126">
        <v>0</v>
      </c>
      <c r="G63" s="126">
        <v>3</v>
      </c>
      <c r="H63" s="126">
        <v>17</v>
      </c>
      <c r="I63" s="126">
        <v>11</v>
      </c>
      <c r="J63" s="126">
        <v>0</v>
      </c>
      <c r="K63" s="126">
        <v>0</v>
      </c>
      <c r="L63" s="126">
        <v>0</v>
      </c>
      <c r="M63" s="126">
        <v>0</v>
      </c>
      <c r="N63" s="29">
        <f t="shared" si="4"/>
        <v>31</v>
      </c>
      <c r="O63" s="129">
        <f t="shared" si="3"/>
        <v>2.5833333333333335</v>
      </c>
      <c r="P63" s="422"/>
    </row>
    <row r="64" spans="1:16" x14ac:dyDescent="0.25">
      <c r="A64" s="38">
        <v>2008</v>
      </c>
      <c r="B64" s="126">
        <v>0</v>
      </c>
      <c r="C64" s="126">
        <v>0</v>
      </c>
      <c r="D64" s="126">
        <v>0</v>
      </c>
      <c r="E64" s="126">
        <v>0</v>
      </c>
      <c r="F64" s="126">
        <v>0</v>
      </c>
      <c r="G64" s="126">
        <v>7</v>
      </c>
      <c r="H64" s="126">
        <v>14</v>
      </c>
      <c r="I64" s="126">
        <v>12</v>
      </c>
      <c r="J64" s="126">
        <v>0</v>
      </c>
      <c r="K64" s="126">
        <v>0</v>
      </c>
      <c r="L64" s="126">
        <v>0</v>
      </c>
      <c r="M64" s="126">
        <v>0</v>
      </c>
      <c r="N64" s="29">
        <f t="shared" si="4"/>
        <v>33</v>
      </c>
      <c r="O64" s="129">
        <f t="shared" si="3"/>
        <v>2.75</v>
      </c>
      <c r="P64" s="422"/>
    </row>
    <row r="65" spans="1:16" x14ac:dyDescent="0.25">
      <c r="A65" s="38">
        <v>2009</v>
      </c>
      <c r="B65" s="126">
        <v>0</v>
      </c>
      <c r="C65" s="126">
        <v>0</v>
      </c>
      <c r="D65" s="126">
        <v>0</v>
      </c>
      <c r="E65" s="126">
        <v>0</v>
      </c>
      <c r="F65" s="126">
        <v>3</v>
      </c>
      <c r="G65" s="126">
        <v>10</v>
      </c>
      <c r="H65" s="126">
        <v>21</v>
      </c>
      <c r="I65" s="126">
        <v>21</v>
      </c>
      <c r="J65" s="126">
        <v>0</v>
      </c>
      <c r="K65" s="126">
        <v>0</v>
      </c>
      <c r="L65" s="126">
        <v>0</v>
      </c>
      <c r="M65" s="126">
        <v>0</v>
      </c>
      <c r="N65" s="29">
        <f t="shared" si="4"/>
        <v>55</v>
      </c>
      <c r="O65" s="129">
        <f t="shared" si="3"/>
        <v>4.583333333333333</v>
      </c>
      <c r="P65" s="422"/>
    </row>
    <row r="66" spans="1:16" x14ac:dyDescent="0.25">
      <c r="A66" s="38">
        <v>2010</v>
      </c>
      <c r="B66" s="126">
        <v>0</v>
      </c>
      <c r="C66" s="126">
        <v>0</v>
      </c>
      <c r="D66" s="126">
        <v>0</v>
      </c>
      <c r="E66" s="126">
        <v>0</v>
      </c>
      <c r="F66" s="126">
        <v>0</v>
      </c>
      <c r="G66" s="126">
        <v>1</v>
      </c>
      <c r="H66" s="126">
        <v>22</v>
      </c>
      <c r="I66" s="126">
        <v>10</v>
      </c>
      <c r="J66" s="126">
        <v>0</v>
      </c>
      <c r="K66" s="126">
        <v>0</v>
      </c>
      <c r="L66" s="126">
        <v>0</v>
      </c>
      <c r="M66" s="126">
        <v>0</v>
      </c>
      <c r="N66" s="42">
        <f t="shared" si="4"/>
        <v>33</v>
      </c>
      <c r="O66" s="129">
        <f t="shared" si="3"/>
        <v>2.75</v>
      </c>
      <c r="P66" s="422"/>
    </row>
    <row r="67" spans="1:16" x14ac:dyDescent="0.25">
      <c r="A67" s="38">
        <v>2011</v>
      </c>
      <c r="B67" s="126">
        <v>0</v>
      </c>
      <c r="C67" s="126">
        <v>0</v>
      </c>
      <c r="D67" s="126">
        <v>0</v>
      </c>
      <c r="E67" s="126">
        <v>0</v>
      </c>
      <c r="F67" s="126">
        <v>0</v>
      </c>
      <c r="G67" s="126">
        <v>5</v>
      </c>
      <c r="H67" s="126">
        <v>7</v>
      </c>
      <c r="I67" s="126">
        <v>15</v>
      </c>
      <c r="J67" s="126">
        <v>10</v>
      </c>
      <c r="K67" s="126">
        <v>1</v>
      </c>
      <c r="L67" s="126">
        <v>0</v>
      </c>
      <c r="M67" s="126">
        <v>0</v>
      </c>
      <c r="N67" s="29">
        <f t="shared" si="4"/>
        <v>38</v>
      </c>
      <c r="O67" s="129">
        <f t="shared" si="3"/>
        <v>3.1666666666666665</v>
      </c>
      <c r="P67" s="422"/>
    </row>
    <row r="68" spans="1:16" x14ac:dyDescent="0.25">
      <c r="A68" s="38">
        <v>2012</v>
      </c>
      <c r="B68" s="126">
        <v>0</v>
      </c>
      <c r="C68" s="126">
        <v>0</v>
      </c>
      <c r="D68" s="126">
        <v>0</v>
      </c>
      <c r="E68" s="126">
        <v>0</v>
      </c>
      <c r="F68" s="126">
        <v>2</v>
      </c>
      <c r="G68" s="126">
        <v>10</v>
      </c>
      <c r="H68" s="126">
        <v>14</v>
      </c>
      <c r="I68" s="126">
        <v>26</v>
      </c>
      <c r="J68" s="126">
        <v>0</v>
      </c>
      <c r="K68" s="126">
        <v>0</v>
      </c>
      <c r="L68" s="126">
        <v>0</v>
      </c>
      <c r="M68" s="126">
        <v>0</v>
      </c>
      <c r="N68" s="29">
        <f t="shared" si="4"/>
        <v>52</v>
      </c>
      <c r="O68" s="129">
        <f t="shared" si="3"/>
        <v>4.333333333333333</v>
      </c>
      <c r="P68" s="422"/>
    </row>
    <row r="69" spans="1:16" x14ac:dyDescent="0.25">
      <c r="A69" s="38">
        <v>2013</v>
      </c>
      <c r="B69" s="126">
        <v>0</v>
      </c>
      <c r="C69" s="126">
        <v>0</v>
      </c>
      <c r="D69" s="126">
        <v>0</v>
      </c>
      <c r="E69" s="126">
        <v>0</v>
      </c>
      <c r="F69" s="126">
        <v>0</v>
      </c>
      <c r="G69" s="126">
        <v>2</v>
      </c>
      <c r="H69" s="126">
        <v>19</v>
      </c>
      <c r="I69" s="126">
        <v>11</v>
      </c>
      <c r="J69" s="126">
        <v>0</v>
      </c>
      <c r="K69" s="126">
        <v>0</v>
      </c>
      <c r="L69" s="126">
        <v>0</v>
      </c>
      <c r="M69" s="126">
        <v>0</v>
      </c>
      <c r="N69" s="29">
        <f t="shared" si="4"/>
        <v>32</v>
      </c>
      <c r="O69" s="129">
        <f t="shared" si="3"/>
        <v>2.6666666666666665</v>
      </c>
      <c r="P69" s="422"/>
    </row>
    <row r="70" spans="1:16" x14ac:dyDescent="0.25">
      <c r="A70" s="38">
        <v>2014</v>
      </c>
      <c r="B70" s="126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7</v>
      </c>
      <c r="H70" s="126">
        <v>9</v>
      </c>
      <c r="I70" s="126">
        <v>3</v>
      </c>
      <c r="J70" s="126">
        <v>0</v>
      </c>
      <c r="K70" s="126">
        <v>0</v>
      </c>
      <c r="L70" s="126">
        <v>0</v>
      </c>
      <c r="M70" s="126">
        <v>0</v>
      </c>
      <c r="N70" s="29">
        <f t="shared" si="4"/>
        <v>19</v>
      </c>
      <c r="O70" s="129">
        <f t="shared" si="3"/>
        <v>1.5833333333333333</v>
      </c>
      <c r="P70" s="422"/>
    </row>
    <row r="71" spans="1:16" x14ac:dyDescent="0.25">
      <c r="A71" s="38">
        <v>2015</v>
      </c>
      <c r="B71" s="126">
        <v>0</v>
      </c>
      <c r="C71" s="126">
        <v>0</v>
      </c>
      <c r="D71" s="126">
        <v>0</v>
      </c>
      <c r="E71" s="126">
        <v>0</v>
      </c>
      <c r="F71" s="126">
        <v>2</v>
      </c>
      <c r="G71" s="126">
        <v>10</v>
      </c>
      <c r="H71" s="126">
        <v>26</v>
      </c>
      <c r="I71" s="126">
        <v>16</v>
      </c>
      <c r="J71" s="126">
        <v>0</v>
      </c>
      <c r="K71" s="126">
        <v>0</v>
      </c>
      <c r="L71" s="126">
        <v>0</v>
      </c>
      <c r="M71" s="126">
        <v>0</v>
      </c>
      <c r="N71" s="29">
        <f t="shared" si="4"/>
        <v>54</v>
      </c>
      <c r="O71" s="129">
        <f t="shared" ref="O71:O79" si="5">AVERAGE(B71:M71)</f>
        <v>4.5</v>
      </c>
      <c r="P71" s="422"/>
    </row>
    <row r="72" spans="1:16" x14ac:dyDescent="0.25">
      <c r="A72" s="38">
        <v>2016</v>
      </c>
      <c r="B72" s="126">
        <v>0</v>
      </c>
      <c r="C72" s="126">
        <v>0</v>
      </c>
      <c r="D72" s="126">
        <v>0</v>
      </c>
      <c r="E72" s="126">
        <v>0</v>
      </c>
      <c r="F72" s="126">
        <v>0</v>
      </c>
      <c r="G72" s="126">
        <v>6</v>
      </c>
      <c r="H72" s="126">
        <v>23</v>
      </c>
      <c r="I72" s="126">
        <v>19</v>
      </c>
      <c r="J72" s="126">
        <v>6</v>
      </c>
      <c r="K72" s="126">
        <v>0</v>
      </c>
      <c r="L72" s="126">
        <v>0</v>
      </c>
      <c r="M72" s="126">
        <v>0</v>
      </c>
      <c r="N72" s="29">
        <f t="shared" si="4"/>
        <v>54</v>
      </c>
      <c r="O72" s="129">
        <f t="shared" si="5"/>
        <v>4.5</v>
      </c>
      <c r="P72" s="422"/>
    </row>
    <row r="73" spans="1:16" x14ac:dyDescent="0.25">
      <c r="A73" s="38">
        <v>2017</v>
      </c>
      <c r="B73" s="126">
        <v>0</v>
      </c>
      <c r="C73" s="126">
        <v>0</v>
      </c>
      <c r="D73" s="126">
        <v>0</v>
      </c>
      <c r="E73" s="126">
        <v>0</v>
      </c>
      <c r="F73" s="126">
        <v>3</v>
      </c>
      <c r="G73" s="126">
        <v>18</v>
      </c>
      <c r="H73" s="126">
        <v>24</v>
      </c>
      <c r="I73" s="126">
        <v>23</v>
      </c>
      <c r="J73" s="126">
        <v>1</v>
      </c>
      <c r="K73" s="126">
        <v>0</v>
      </c>
      <c r="L73" s="126">
        <v>0</v>
      </c>
      <c r="M73" s="126">
        <v>0</v>
      </c>
      <c r="N73" s="356">
        <f t="shared" si="4"/>
        <v>69</v>
      </c>
      <c r="O73" s="129">
        <f t="shared" si="5"/>
        <v>5.75</v>
      </c>
      <c r="P73" s="422"/>
    </row>
    <row r="74" spans="1:16" x14ac:dyDescent="0.25">
      <c r="A74" s="38">
        <v>2018</v>
      </c>
      <c r="B74" s="126">
        <v>0</v>
      </c>
      <c r="C74" s="126">
        <v>0</v>
      </c>
      <c r="D74" s="126">
        <v>0</v>
      </c>
      <c r="E74" s="126">
        <v>0</v>
      </c>
      <c r="F74" s="126">
        <v>0</v>
      </c>
      <c r="G74" s="126">
        <v>5</v>
      </c>
      <c r="H74" s="126">
        <v>25</v>
      </c>
      <c r="I74" s="126">
        <v>17</v>
      </c>
      <c r="J74" s="126">
        <v>1</v>
      </c>
      <c r="K74" s="126">
        <v>0</v>
      </c>
      <c r="L74" s="126">
        <v>0</v>
      </c>
      <c r="M74" s="126">
        <v>0</v>
      </c>
      <c r="N74" s="29">
        <f t="shared" si="4"/>
        <v>48</v>
      </c>
      <c r="O74" s="129">
        <f t="shared" si="5"/>
        <v>4</v>
      </c>
      <c r="P74" s="422"/>
    </row>
    <row r="75" spans="1:16" x14ac:dyDescent="0.25">
      <c r="A75" s="38">
        <v>2019</v>
      </c>
      <c r="B75" s="126">
        <v>0</v>
      </c>
      <c r="C75" s="126">
        <v>0</v>
      </c>
      <c r="D75" s="126">
        <v>0</v>
      </c>
      <c r="E75" s="126">
        <v>0</v>
      </c>
      <c r="F75" s="126">
        <v>0</v>
      </c>
      <c r="G75" s="126">
        <v>11</v>
      </c>
      <c r="H75" s="126">
        <v>23</v>
      </c>
      <c r="I75" s="126">
        <v>21</v>
      </c>
      <c r="J75" s="126">
        <v>0</v>
      </c>
      <c r="K75" s="126">
        <v>0</v>
      </c>
      <c r="L75" s="126">
        <v>0</v>
      </c>
      <c r="M75" s="126">
        <v>0</v>
      </c>
      <c r="N75" s="29">
        <f t="shared" si="4"/>
        <v>55</v>
      </c>
      <c r="O75" s="129">
        <f t="shared" si="5"/>
        <v>4.583333333333333</v>
      </c>
      <c r="P75" s="422"/>
    </row>
    <row r="76" spans="1:16" x14ac:dyDescent="0.25">
      <c r="A76" s="38">
        <v>2020</v>
      </c>
      <c r="B76" s="126">
        <v>0</v>
      </c>
      <c r="C76" s="126">
        <v>0</v>
      </c>
      <c r="D76" s="126">
        <v>0</v>
      </c>
      <c r="E76" s="126">
        <v>0</v>
      </c>
      <c r="F76" s="126">
        <v>0</v>
      </c>
      <c r="G76" s="126">
        <v>2</v>
      </c>
      <c r="H76" s="126">
        <v>17</v>
      </c>
      <c r="I76" s="126">
        <v>17</v>
      </c>
      <c r="J76" s="126">
        <v>0</v>
      </c>
      <c r="K76" s="126">
        <v>0</v>
      </c>
      <c r="L76" s="126">
        <v>0</v>
      </c>
      <c r="M76" s="126">
        <v>0</v>
      </c>
      <c r="N76" s="29">
        <f t="shared" si="4"/>
        <v>36</v>
      </c>
      <c r="O76" s="129">
        <f t="shared" si="5"/>
        <v>3</v>
      </c>
      <c r="P76" s="422"/>
    </row>
    <row r="77" spans="1:16" x14ac:dyDescent="0.25">
      <c r="A77" s="11">
        <v>2021</v>
      </c>
      <c r="B77" s="126">
        <v>0</v>
      </c>
      <c r="C77" s="126">
        <v>0</v>
      </c>
      <c r="D77" s="126">
        <v>0</v>
      </c>
      <c r="E77" s="126">
        <v>0</v>
      </c>
      <c r="F77" s="126">
        <v>0</v>
      </c>
      <c r="G77" s="126">
        <v>5</v>
      </c>
      <c r="H77" s="126">
        <v>20</v>
      </c>
      <c r="I77" s="126">
        <v>14</v>
      </c>
      <c r="J77" s="126">
        <v>2</v>
      </c>
      <c r="K77" s="126">
        <v>0</v>
      </c>
      <c r="L77" s="126">
        <v>0</v>
      </c>
      <c r="M77" s="126">
        <v>0</v>
      </c>
      <c r="N77" s="13">
        <f t="shared" si="4"/>
        <v>41</v>
      </c>
      <c r="O77" s="129">
        <f t="shared" si="5"/>
        <v>3.4166666666666665</v>
      </c>
      <c r="P77" s="422"/>
    </row>
    <row r="78" spans="1:16" x14ac:dyDescent="0.25">
      <c r="A78" s="11">
        <v>2022</v>
      </c>
      <c r="B78" s="126">
        <v>0</v>
      </c>
      <c r="C78" s="126">
        <v>0</v>
      </c>
      <c r="D78" s="126">
        <v>0</v>
      </c>
      <c r="E78" s="126">
        <v>0</v>
      </c>
      <c r="F78" s="190">
        <v>6</v>
      </c>
      <c r="G78" s="126">
        <v>17</v>
      </c>
      <c r="H78" s="126">
        <v>28</v>
      </c>
      <c r="I78" s="126">
        <v>23</v>
      </c>
      <c r="J78" s="126">
        <v>2</v>
      </c>
      <c r="K78" s="126">
        <v>0</v>
      </c>
      <c r="L78" s="126">
        <v>0</v>
      </c>
      <c r="M78" s="126">
        <v>0</v>
      </c>
      <c r="N78" s="35">
        <f t="shared" si="4"/>
        <v>76</v>
      </c>
      <c r="O78" s="464">
        <f t="shared" si="5"/>
        <v>6.333333333333333</v>
      </c>
      <c r="P78" s="422"/>
    </row>
    <row r="79" spans="1:16" x14ac:dyDescent="0.25">
      <c r="A79" s="11">
        <v>2023</v>
      </c>
      <c r="B79" s="126">
        <v>0</v>
      </c>
      <c r="C79" s="126">
        <v>0</v>
      </c>
      <c r="D79" s="126">
        <v>0</v>
      </c>
      <c r="E79" s="126"/>
      <c r="F79" s="190"/>
      <c r="G79" s="126"/>
      <c r="H79" s="126"/>
      <c r="I79" s="126"/>
      <c r="J79" s="126"/>
      <c r="K79" s="126"/>
      <c r="L79" s="126"/>
      <c r="M79" s="126"/>
      <c r="N79" s="13">
        <f t="shared" si="4"/>
        <v>0</v>
      </c>
      <c r="O79" s="129">
        <f t="shared" si="5"/>
        <v>0</v>
      </c>
      <c r="P79" s="422"/>
    </row>
    <row r="80" spans="1:16" x14ac:dyDescent="0.25">
      <c r="A80" s="65" t="s">
        <v>19</v>
      </c>
      <c r="B80" s="382">
        <f t="shared" ref="B80:N80" si="6">MAX(B6:B79)</f>
        <v>0</v>
      </c>
      <c r="C80" s="168">
        <f t="shared" si="6"/>
        <v>0</v>
      </c>
      <c r="D80" s="168">
        <f t="shared" si="6"/>
        <v>0</v>
      </c>
      <c r="E80" s="168">
        <f t="shared" si="6"/>
        <v>0</v>
      </c>
      <c r="F80" s="168">
        <f t="shared" si="6"/>
        <v>7</v>
      </c>
      <c r="G80" s="168">
        <f t="shared" si="6"/>
        <v>22</v>
      </c>
      <c r="H80" s="491">
        <f t="shared" si="6"/>
        <v>31</v>
      </c>
      <c r="I80" s="168">
        <f t="shared" si="6"/>
        <v>26</v>
      </c>
      <c r="J80" s="168">
        <f t="shared" si="6"/>
        <v>16</v>
      </c>
      <c r="K80" s="168">
        <f t="shared" si="6"/>
        <v>1</v>
      </c>
      <c r="L80" s="168">
        <f t="shared" si="6"/>
        <v>0</v>
      </c>
      <c r="M80" s="168">
        <f t="shared" si="6"/>
        <v>0</v>
      </c>
      <c r="N80" s="67">
        <f t="shared" si="6"/>
        <v>76</v>
      </c>
      <c r="O80" s="425">
        <f>MAX(O6:O78)</f>
        <v>6.333333333333333</v>
      </c>
      <c r="P80" s="423"/>
    </row>
    <row r="81" spans="1:16" x14ac:dyDescent="0.25">
      <c r="A81" s="65" t="s">
        <v>20</v>
      </c>
      <c r="B81" s="382">
        <f t="shared" ref="B81:N81" si="7">MIN(B6:B79)</f>
        <v>0</v>
      </c>
      <c r="C81" s="168">
        <f t="shared" si="7"/>
        <v>0</v>
      </c>
      <c r="D81" s="168">
        <f t="shared" si="7"/>
        <v>0</v>
      </c>
      <c r="E81" s="168">
        <f t="shared" si="7"/>
        <v>0</v>
      </c>
      <c r="F81" s="168">
        <f t="shared" si="7"/>
        <v>0</v>
      </c>
      <c r="G81" s="168">
        <f t="shared" si="7"/>
        <v>0</v>
      </c>
      <c r="H81" s="168">
        <f t="shared" si="7"/>
        <v>1</v>
      </c>
      <c r="I81" s="168">
        <f t="shared" si="7"/>
        <v>0</v>
      </c>
      <c r="J81" s="168">
        <f t="shared" si="7"/>
        <v>0</v>
      </c>
      <c r="K81" s="168">
        <f t="shared" si="7"/>
        <v>0</v>
      </c>
      <c r="L81" s="168">
        <f t="shared" si="7"/>
        <v>0</v>
      </c>
      <c r="M81" s="168">
        <f t="shared" si="7"/>
        <v>0</v>
      </c>
      <c r="N81" s="67">
        <f t="shared" si="7"/>
        <v>0</v>
      </c>
      <c r="O81" s="425">
        <f>MIN(O6:O78)</f>
        <v>0.58333333333333337</v>
      </c>
      <c r="P81" s="423"/>
    </row>
    <row r="82" spans="1:16" x14ac:dyDescent="0.25">
      <c r="A82" s="142" t="s">
        <v>16</v>
      </c>
      <c r="B82" s="383">
        <f t="shared" ref="B82:O82" si="8">AVERAGE(B6:B78)</f>
        <v>0</v>
      </c>
      <c r="C82" s="77">
        <f t="shared" si="8"/>
        <v>0</v>
      </c>
      <c r="D82" s="108">
        <f t="shared" si="8"/>
        <v>0</v>
      </c>
      <c r="E82" s="77">
        <f t="shared" si="8"/>
        <v>0</v>
      </c>
      <c r="F82" s="77">
        <f t="shared" si="8"/>
        <v>0.95714285714285718</v>
      </c>
      <c r="G82" s="77">
        <f t="shared" si="8"/>
        <v>6.8571428571428568</v>
      </c>
      <c r="H82" s="492">
        <f t="shared" si="8"/>
        <v>17.385714285714286</v>
      </c>
      <c r="I82" s="77">
        <f t="shared" si="8"/>
        <v>13.72463768115942</v>
      </c>
      <c r="J82" s="77">
        <f t="shared" si="8"/>
        <v>2.084507042253521</v>
      </c>
      <c r="K82" s="77">
        <f t="shared" si="8"/>
        <v>5.6338028169014086E-2</v>
      </c>
      <c r="L82" s="77">
        <f t="shared" si="8"/>
        <v>0</v>
      </c>
      <c r="M82" s="108">
        <f t="shared" si="8"/>
        <v>0</v>
      </c>
      <c r="N82" s="173">
        <f t="shared" si="8"/>
        <v>41.161764705882355</v>
      </c>
      <c r="O82" s="197">
        <f t="shared" si="8"/>
        <v>3.4301470588235299</v>
      </c>
      <c r="P82" s="424"/>
    </row>
    <row r="83" spans="1:16" x14ac:dyDescent="0.25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424"/>
    </row>
    <row r="87" spans="1:16" ht="15.6" x14ac:dyDescent="0.3">
      <c r="A87" s="205"/>
      <c r="B87" s="205"/>
      <c r="C87" s="205"/>
      <c r="D87" s="205"/>
      <c r="E87" s="205"/>
      <c r="F87" s="205"/>
      <c r="G87" s="204"/>
      <c r="H87" s="204"/>
      <c r="I87" s="204"/>
      <c r="J87" s="204"/>
      <c r="K87" s="204"/>
      <c r="L87" s="204"/>
      <c r="M87" s="204"/>
      <c r="N87" s="204"/>
      <c r="O87" s="204"/>
    </row>
    <row r="88" spans="1:16" x14ac:dyDescent="0.25">
      <c r="A88" s="204"/>
      <c r="B88" s="204"/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</row>
    <row r="89" spans="1:16" x14ac:dyDescent="0.25">
      <c r="A89" s="204"/>
      <c r="B89" s="204"/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</row>
    <row r="90" spans="1:16" x14ac:dyDescent="0.25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</row>
    <row r="91" spans="1:16" x14ac:dyDescent="0.25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2"/>
      <c r="O91" s="112"/>
    </row>
    <row r="92" spans="1:16" x14ac:dyDescent="0.25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2"/>
      <c r="O92" s="112"/>
    </row>
    <row r="93" spans="1:16" x14ac:dyDescent="0.25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2"/>
      <c r="O93" s="112"/>
    </row>
    <row r="94" spans="1:16" x14ac:dyDescent="0.25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2"/>
      <c r="O94" s="112"/>
    </row>
    <row r="95" spans="1:16" x14ac:dyDescent="0.2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2"/>
      <c r="O95" s="112"/>
    </row>
    <row r="96" spans="1:16" x14ac:dyDescent="0.25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2"/>
      <c r="O96" s="112"/>
    </row>
    <row r="97" spans="1:15" x14ac:dyDescent="0.25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2"/>
      <c r="O97" s="112"/>
    </row>
    <row r="98" spans="1:15" x14ac:dyDescent="0.25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2"/>
      <c r="O98" s="112"/>
    </row>
    <row r="99" spans="1:15" x14ac:dyDescent="0.25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2"/>
      <c r="O99" s="112"/>
    </row>
    <row r="100" spans="1:15" x14ac:dyDescent="0.25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2"/>
      <c r="O100" s="112"/>
    </row>
    <row r="101" spans="1:15" x14ac:dyDescent="0.25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2"/>
      <c r="O101" s="112"/>
    </row>
    <row r="102" spans="1:15" x14ac:dyDescent="0.25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2"/>
      <c r="O102" s="112"/>
    </row>
    <row r="103" spans="1:15" x14ac:dyDescent="0.25">
      <c r="A103" s="111"/>
      <c r="B103" s="202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2"/>
      <c r="O103" s="112"/>
    </row>
    <row r="104" spans="1:15" x14ac:dyDescent="0.25">
      <c r="A104" s="111"/>
      <c r="B104" s="113"/>
      <c r="C104" s="113"/>
      <c r="D104" s="113"/>
      <c r="E104" s="113"/>
      <c r="F104" s="113"/>
      <c r="G104" s="113"/>
      <c r="H104" s="113"/>
      <c r="I104" s="113"/>
      <c r="J104" s="112"/>
      <c r="K104" s="112"/>
      <c r="L104" s="112"/>
      <c r="M104" s="113"/>
      <c r="N104" s="112"/>
      <c r="O104" s="112"/>
    </row>
    <row r="105" spans="1:15" x14ac:dyDescent="0.25">
      <c r="A105" s="204"/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</row>
    <row r="115" spans="1:9" ht="15.6" x14ac:dyDescent="0.3">
      <c r="A115" s="4"/>
      <c r="B115" s="4"/>
      <c r="C115" s="4"/>
      <c r="D115" s="4"/>
      <c r="E115" s="4"/>
      <c r="F115" s="4"/>
      <c r="G115" s="4"/>
      <c r="H115" s="4"/>
      <c r="I115" s="4"/>
    </row>
    <row r="116" spans="1:9" ht="15.6" x14ac:dyDescent="0.3">
      <c r="A116" s="4"/>
      <c r="B116" s="4"/>
      <c r="C116" s="4"/>
      <c r="D116" s="4"/>
      <c r="E116" s="4"/>
      <c r="F116" s="4"/>
      <c r="G116" s="4"/>
      <c r="H116" s="4"/>
      <c r="I116" s="4"/>
    </row>
    <row r="117" spans="1:9" ht="15.6" x14ac:dyDescent="0.3">
      <c r="A117" s="4"/>
      <c r="B117" s="4"/>
      <c r="C117" s="4"/>
      <c r="D117" s="4"/>
      <c r="E117" s="4"/>
      <c r="F117" s="4"/>
      <c r="G117" s="4"/>
      <c r="H117" s="4"/>
      <c r="I117" s="4"/>
    </row>
    <row r="118" spans="1:9" ht="15.6" x14ac:dyDescent="0.3">
      <c r="A118" s="4"/>
      <c r="B118" s="4"/>
      <c r="C118" s="4"/>
      <c r="D118" s="4"/>
      <c r="E118" s="4"/>
      <c r="F118" s="4"/>
      <c r="G118" s="4"/>
      <c r="H118" s="4"/>
      <c r="I118" s="4"/>
    </row>
    <row r="119" spans="1:9" ht="15.6" x14ac:dyDescent="0.3">
      <c r="A119" s="4"/>
      <c r="B119" s="4"/>
      <c r="C119" s="4"/>
      <c r="D119" s="4"/>
      <c r="E119" s="4"/>
      <c r="F119" s="4"/>
      <c r="G119" s="4"/>
      <c r="H119" s="4"/>
      <c r="I119" s="4"/>
    </row>
    <row r="120" spans="1:9" ht="15.6" x14ac:dyDescent="0.3">
      <c r="A120" s="4"/>
      <c r="B120" s="4"/>
      <c r="C120" s="4"/>
      <c r="D120" s="4"/>
      <c r="E120" s="4"/>
      <c r="F120" s="4"/>
      <c r="G120" s="4"/>
      <c r="H120" s="4"/>
      <c r="I120" s="4"/>
    </row>
    <row r="121" spans="1:9" ht="15.6" x14ac:dyDescent="0.3">
      <c r="A121" s="4"/>
      <c r="B121" s="4"/>
      <c r="C121" s="4"/>
      <c r="D121" s="4"/>
      <c r="E121" s="4"/>
      <c r="F121" s="4"/>
      <c r="G121" s="4"/>
      <c r="H121" s="4"/>
      <c r="I121" s="4"/>
    </row>
    <row r="134" spans="1:11" ht="15.6" x14ac:dyDescent="0.3">
      <c r="A134" s="488" t="s">
        <v>135</v>
      </c>
      <c r="B134" s="488"/>
      <c r="C134" s="488"/>
      <c r="D134" s="488"/>
      <c r="E134" s="488"/>
      <c r="F134" s="488"/>
      <c r="G134" s="488"/>
      <c r="H134" s="488"/>
      <c r="I134" s="488"/>
      <c r="J134" s="488"/>
      <c r="K134" s="488"/>
    </row>
    <row r="135" spans="1:11" ht="15.6" x14ac:dyDescent="0.3">
      <c r="A135" s="488"/>
      <c r="B135" s="488"/>
      <c r="C135" s="488"/>
      <c r="D135" s="488"/>
      <c r="E135" s="488"/>
      <c r="F135" s="488"/>
      <c r="G135" s="488"/>
      <c r="H135" s="488"/>
      <c r="I135" s="488"/>
      <c r="J135" s="488"/>
      <c r="K135" s="488"/>
    </row>
    <row r="136" spans="1:11" ht="15.6" x14ac:dyDescent="0.3">
      <c r="A136" s="488" t="s">
        <v>136</v>
      </c>
      <c r="B136" s="488"/>
      <c r="C136" s="488"/>
      <c r="D136" s="488"/>
      <c r="E136" s="488"/>
      <c r="F136" s="488"/>
      <c r="G136" s="488"/>
      <c r="H136" s="488"/>
      <c r="I136" s="488"/>
      <c r="J136" s="488"/>
      <c r="K136" s="488"/>
    </row>
    <row r="137" spans="1:11" ht="15.6" x14ac:dyDescent="0.3">
      <c r="A137" s="488" t="s">
        <v>137</v>
      </c>
      <c r="B137" s="488"/>
      <c r="C137" s="488"/>
      <c r="D137" s="488"/>
      <c r="E137" s="488"/>
      <c r="F137" s="488"/>
      <c r="G137" s="488"/>
      <c r="H137" s="488"/>
      <c r="I137" s="488"/>
      <c r="J137" s="488"/>
      <c r="K137" s="488"/>
    </row>
    <row r="138" spans="1:11" ht="15.6" x14ac:dyDescent="0.3">
      <c r="A138" s="488" t="s">
        <v>138</v>
      </c>
      <c r="B138" s="488"/>
      <c r="C138" s="488"/>
      <c r="D138" s="488"/>
      <c r="E138" s="488"/>
      <c r="F138" s="488"/>
      <c r="G138" s="488"/>
      <c r="H138" s="488"/>
      <c r="I138" s="488"/>
      <c r="J138" s="488"/>
      <c r="K138" s="488"/>
    </row>
    <row r="139" spans="1:11" ht="15.6" x14ac:dyDescent="0.3">
      <c r="A139" s="488" t="s">
        <v>139</v>
      </c>
      <c r="B139" s="488"/>
      <c r="C139" s="488"/>
      <c r="D139" s="488"/>
      <c r="E139" s="488"/>
      <c r="F139" s="488"/>
      <c r="G139" s="488"/>
      <c r="H139" s="488"/>
      <c r="I139" s="488"/>
      <c r="J139" s="488"/>
      <c r="K139" s="488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ACB20C"/>
  </sheetPr>
  <dimension ref="A1:P167"/>
  <sheetViews>
    <sheetView showGridLines="0" topLeftCell="A85" zoomScaleNormal="100" workbookViewId="0">
      <selection activeCell="H75" sqref="H75"/>
    </sheetView>
  </sheetViews>
  <sheetFormatPr baseColWidth="10" defaultColWidth="11.44140625" defaultRowHeight="13.2" x14ac:dyDescent="0.25"/>
  <sheetData>
    <row r="1" spans="1:16" ht="21" x14ac:dyDescent="0.4">
      <c r="A1" s="2" t="s">
        <v>0</v>
      </c>
    </row>
    <row r="3" spans="1:16" ht="15.6" x14ac:dyDescent="0.3">
      <c r="A3" s="4" t="s">
        <v>72</v>
      </c>
      <c r="B3" s="4"/>
      <c r="C3" s="4"/>
      <c r="D3" s="4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148" t="s">
        <v>11</v>
      </c>
      <c r="K5" s="148" t="s">
        <v>12</v>
      </c>
      <c r="L5" s="148" t="s">
        <v>13</v>
      </c>
      <c r="M5" s="148" t="s">
        <v>14</v>
      </c>
      <c r="N5" s="148" t="s">
        <v>19</v>
      </c>
      <c r="O5" s="148" t="s">
        <v>20</v>
      </c>
      <c r="P5" s="148" t="s">
        <v>59</v>
      </c>
    </row>
    <row r="6" spans="1:16" x14ac:dyDescent="0.25">
      <c r="A6" s="11">
        <v>1946</v>
      </c>
      <c r="B6" s="357">
        <v>6</v>
      </c>
      <c r="C6" s="357">
        <v>8</v>
      </c>
      <c r="D6" s="357">
        <v>8</v>
      </c>
      <c r="E6" s="357">
        <v>13</v>
      </c>
      <c r="F6" s="357">
        <v>15</v>
      </c>
      <c r="G6" s="357">
        <v>17</v>
      </c>
      <c r="H6" s="357">
        <v>25</v>
      </c>
      <c r="I6" s="384"/>
      <c r="J6" s="385"/>
      <c r="K6" s="385"/>
      <c r="L6" s="385"/>
      <c r="M6" s="385"/>
      <c r="N6" s="386"/>
      <c r="O6" s="387"/>
      <c r="P6" s="388"/>
    </row>
    <row r="7" spans="1:16" x14ac:dyDescent="0.25">
      <c r="A7" s="11">
        <v>1947</v>
      </c>
      <c r="B7" s="357">
        <v>2</v>
      </c>
      <c r="C7" s="357">
        <v>5</v>
      </c>
      <c r="D7" s="357">
        <v>10</v>
      </c>
      <c r="E7" s="357">
        <v>14</v>
      </c>
      <c r="F7" s="357">
        <v>13</v>
      </c>
      <c r="G7" s="357">
        <v>27</v>
      </c>
      <c r="H7" s="357">
        <v>27</v>
      </c>
      <c r="I7" s="357">
        <v>24</v>
      </c>
      <c r="J7" s="356">
        <v>13</v>
      </c>
      <c r="K7" s="356">
        <v>11</v>
      </c>
      <c r="L7" s="356">
        <v>8</v>
      </c>
      <c r="M7" s="356">
        <v>6</v>
      </c>
      <c r="N7" s="36">
        <f t="shared" ref="N7:N20" si="0">MAX(B7:M7)</f>
        <v>27</v>
      </c>
      <c r="O7" s="251">
        <f t="shared" ref="O7:O20" si="1">MIN(B7:M7)</f>
        <v>2</v>
      </c>
      <c r="P7" s="220">
        <f t="shared" ref="P7:P20" si="2">AVERAGE(B7:M7)</f>
        <v>13.333333333333334</v>
      </c>
    </row>
    <row r="8" spans="1:16" x14ac:dyDescent="0.25">
      <c r="A8" s="11">
        <v>1948</v>
      </c>
      <c r="B8" s="357">
        <v>7</v>
      </c>
      <c r="C8" s="357">
        <v>4</v>
      </c>
      <c r="D8" s="357">
        <v>11</v>
      </c>
      <c r="E8" s="357">
        <v>12</v>
      </c>
      <c r="F8" s="357">
        <v>17</v>
      </c>
      <c r="G8" s="357">
        <v>22</v>
      </c>
      <c r="H8" s="357">
        <v>16</v>
      </c>
      <c r="I8" s="357">
        <v>27</v>
      </c>
      <c r="J8" s="356">
        <v>20</v>
      </c>
      <c r="K8" s="356">
        <v>9</v>
      </c>
      <c r="L8" s="356">
        <v>12</v>
      </c>
      <c r="M8" s="356">
        <v>7</v>
      </c>
      <c r="N8" s="36">
        <f t="shared" si="0"/>
        <v>27</v>
      </c>
      <c r="O8" s="251">
        <f t="shared" si="1"/>
        <v>4</v>
      </c>
      <c r="P8" s="220">
        <f t="shared" si="2"/>
        <v>13.666666666666666</v>
      </c>
    </row>
    <row r="9" spans="1:16" x14ac:dyDescent="0.25">
      <c r="A9" s="11">
        <v>1949</v>
      </c>
      <c r="B9" s="357">
        <v>6</v>
      </c>
      <c r="C9" s="357">
        <v>7</v>
      </c>
      <c r="D9" s="357">
        <v>7</v>
      </c>
      <c r="E9" s="357">
        <v>18</v>
      </c>
      <c r="F9" s="357">
        <v>13</v>
      </c>
      <c r="G9" s="357">
        <v>19</v>
      </c>
      <c r="H9" s="357">
        <v>27</v>
      </c>
      <c r="I9" s="357">
        <v>24</v>
      </c>
      <c r="J9" s="356">
        <v>22</v>
      </c>
      <c r="K9" s="356">
        <v>11.5</v>
      </c>
      <c r="L9" s="356">
        <v>9</v>
      </c>
      <c r="M9" s="356">
        <v>6</v>
      </c>
      <c r="N9" s="36">
        <f t="shared" si="0"/>
        <v>27</v>
      </c>
      <c r="O9" s="251">
        <f t="shared" si="1"/>
        <v>6</v>
      </c>
      <c r="P9" s="220">
        <f t="shared" si="2"/>
        <v>14.125</v>
      </c>
    </row>
    <row r="10" spans="1:16" x14ac:dyDescent="0.25">
      <c r="A10" s="11">
        <v>1950</v>
      </c>
      <c r="B10" s="357">
        <v>5</v>
      </c>
      <c r="C10" s="357">
        <v>9</v>
      </c>
      <c r="D10" s="357">
        <v>11</v>
      </c>
      <c r="E10" s="357">
        <v>9</v>
      </c>
      <c r="F10" s="357">
        <v>15</v>
      </c>
      <c r="G10" s="357">
        <v>23</v>
      </c>
      <c r="H10" s="495">
        <v>32</v>
      </c>
      <c r="I10" s="357">
        <v>21</v>
      </c>
      <c r="J10" s="356">
        <v>20</v>
      </c>
      <c r="K10" s="356">
        <v>12</v>
      </c>
      <c r="L10" s="356">
        <v>10</v>
      </c>
      <c r="M10" s="356">
        <v>4</v>
      </c>
      <c r="N10" s="36">
        <f t="shared" si="0"/>
        <v>32</v>
      </c>
      <c r="O10" s="251">
        <f t="shared" si="1"/>
        <v>4</v>
      </c>
      <c r="P10" s="93">
        <f t="shared" si="2"/>
        <v>14.25</v>
      </c>
    </row>
    <row r="11" spans="1:16" x14ac:dyDescent="0.25">
      <c r="A11" s="11">
        <v>1951</v>
      </c>
      <c r="B11" s="357">
        <v>5</v>
      </c>
      <c r="C11" s="357">
        <v>6</v>
      </c>
      <c r="D11" s="357">
        <v>7</v>
      </c>
      <c r="E11" s="357">
        <v>11</v>
      </c>
      <c r="F11" s="357">
        <v>13</v>
      </c>
      <c r="G11" s="357">
        <v>19</v>
      </c>
      <c r="H11" s="357">
        <v>25</v>
      </c>
      <c r="I11" s="357">
        <v>19</v>
      </c>
      <c r="J11" s="356">
        <v>19</v>
      </c>
      <c r="K11" s="356">
        <v>12</v>
      </c>
      <c r="L11" s="356">
        <v>10</v>
      </c>
      <c r="M11" s="356">
        <v>7</v>
      </c>
      <c r="N11" s="36">
        <f t="shared" si="0"/>
        <v>25</v>
      </c>
      <c r="O11" s="251">
        <f t="shared" si="1"/>
        <v>5</v>
      </c>
      <c r="P11" s="371">
        <f t="shared" si="2"/>
        <v>12.75</v>
      </c>
    </row>
    <row r="12" spans="1:16" x14ac:dyDescent="0.25">
      <c r="A12" s="11">
        <v>1952</v>
      </c>
      <c r="B12" s="357">
        <v>5</v>
      </c>
      <c r="C12" s="357">
        <v>6</v>
      </c>
      <c r="D12" s="357">
        <v>11</v>
      </c>
      <c r="E12" s="357">
        <v>10</v>
      </c>
      <c r="F12" s="357">
        <v>17</v>
      </c>
      <c r="G12" s="357">
        <v>21</v>
      </c>
      <c r="H12" s="357">
        <v>24</v>
      </c>
      <c r="I12" s="357">
        <v>23</v>
      </c>
      <c r="J12" s="356">
        <v>15</v>
      </c>
      <c r="K12" s="356">
        <v>16</v>
      </c>
      <c r="L12" s="356">
        <v>5</v>
      </c>
      <c r="M12" s="356">
        <v>3</v>
      </c>
      <c r="N12" s="36">
        <f t="shared" si="0"/>
        <v>24</v>
      </c>
      <c r="O12" s="251">
        <f t="shared" si="1"/>
        <v>3</v>
      </c>
      <c r="P12" s="220">
        <f t="shared" si="2"/>
        <v>13</v>
      </c>
    </row>
    <row r="13" spans="1:16" x14ac:dyDescent="0.25">
      <c r="A13" s="11">
        <v>1953</v>
      </c>
      <c r="B13" s="357">
        <v>3</v>
      </c>
      <c r="C13" s="357">
        <v>5</v>
      </c>
      <c r="D13" s="357">
        <v>10</v>
      </c>
      <c r="E13" s="357">
        <v>11</v>
      </c>
      <c r="F13" s="357">
        <v>15</v>
      </c>
      <c r="G13" s="357">
        <v>15</v>
      </c>
      <c r="H13" s="357">
        <v>24</v>
      </c>
      <c r="I13" s="357">
        <v>20</v>
      </c>
      <c r="J13" s="356">
        <v>17</v>
      </c>
      <c r="K13" s="356">
        <v>12</v>
      </c>
      <c r="L13" s="356">
        <v>11</v>
      </c>
      <c r="M13" s="356">
        <v>5</v>
      </c>
      <c r="N13" s="36">
        <f t="shared" si="0"/>
        <v>24</v>
      </c>
      <c r="O13" s="251">
        <f t="shared" si="1"/>
        <v>3</v>
      </c>
      <c r="P13" s="220">
        <f t="shared" si="2"/>
        <v>12.333333333333334</v>
      </c>
    </row>
    <row r="14" spans="1:16" x14ac:dyDescent="0.25">
      <c r="A14" s="11">
        <v>1954</v>
      </c>
      <c r="B14" s="357">
        <v>2</v>
      </c>
      <c r="C14" s="357">
        <v>0</v>
      </c>
      <c r="D14" s="357">
        <v>9</v>
      </c>
      <c r="E14" s="357">
        <v>10</v>
      </c>
      <c r="F14" s="357">
        <v>13</v>
      </c>
      <c r="G14" s="357">
        <v>17</v>
      </c>
      <c r="H14" s="357">
        <v>23</v>
      </c>
      <c r="I14" s="357">
        <v>22</v>
      </c>
      <c r="J14" s="356">
        <v>20</v>
      </c>
      <c r="K14" s="356">
        <v>15</v>
      </c>
      <c r="L14" s="356">
        <v>9</v>
      </c>
      <c r="M14" s="356">
        <v>7</v>
      </c>
      <c r="N14" s="36">
        <f t="shared" si="0"/>
        <v>23</v>
      </c>
      <c r="O14" s="251">
        <f t="shared" si="1"/>
        <v>0</v>
      </c>
      <c r="P14" s="220">
        <f t="shared" si="2"/>
        <v>12.25</v>
      </c>
    </row>
    <row r="15" spans="1:16" x14ac:dyDescent="0.25">
      <c r="A15" s="11">
        <v>1955</v>
      </c>
      <c r="B15" s="357">
        <v>7</v>
      </c>
      <c r="C15" s="357">
        <v>7</v>
      </c>
      <c r="D15" s="357">
        <v>7</v>
      </c>
      <c r="E15" s="357">
        <v>9</v>
      </c>
      <c r="F15" s="357">
        <v>21</v>
      </c>
      <c r="G15" s="357">
        <v>20</v>
      </c>
      <c r="H15" s="357">
        <v>26</v>
      </c>
      <c r="I15" s="357">
        <v>20</v>
      </c>
      <c r="J15" s="356">
        <v>18</v>
      </c>
      <c r="K15" s="356">
        <v>13</v>
      </c>
      <c r="L15" s="356">
        <v>7</v>
      </c>
      <c r="M15" s="356">
        <v>9</v>
      </c>
      <c r="N15" s="36">
        <f t="shared" si="0"/>
        <v>26</v>
      </c>
      <c r="O15" s="251">
        <f t="shared" si="1"/>
        <v>7</v>
      </c>
      <c r="P15" s="220">
        <f t="shared" si="2"/>
        <v>13.666666666666666</v>
      </c>
    </row>
    <row r="16" spans="1:16" x14ac:dyDescent="0.25">
      <c r="A16" s="11">
        <v>1956</v>
      </c>
      <c r="B16" s="357">
        <v>6</v>
      </c>
      <c r="C16" s="361">
        <v>-5</v>
      </c>
      <c r="D16" s="357">
        <v>9</v>
      </c>
      <c r="E16" s="357">
        <v>11</v>
      </c>
      <c r="F16" s="357">
        <v>15</v>
      </c>
      <c r="G16" s="357">
        <v>11</v>
      </c>
      <c r="H16" s="357">
        <v>26</v>
      </c>
      <c r="I16" s="357">
        <v>22</v>
      </c>
      <c r="J16" s="356">
        <v>15</v>
      </c>
      <c r="K16" s="356">
        <v>11</v>
      </c>
      <c r="L16" s="356">
        <v>6</v>
      </c>
      <c r="M16" s="356">
        <v>7</v>
      </c>
      <c r="N16" s="23">
        <f t="shared" si="0"/>
        <v>26</v>
      </c>
      <c r="O16" s="39">
        <f t="shared" si="1"/>
        <v>-5</v>
      </c>
      <c r="P16" s="220">
        <f t="shared" si="2"/>
        <v>11.166666666666666</v>
      </c>
    </row>
    <row r="17" spans="1:16" x14ac:dyDescent="0.25">
      <c r="A17" s="11">
        <v>1957</v>
      </c>
      <c r="B17" s="357">
        <v>4</v>
      </c>
      <c r="C17" s="357">
        <v>8</v>
      </c>
      <c r="D17" s="357">
        <v>11</v>
      </c>
      <c r="E17" s="357">
        <v>13</v>
      </c>
      <c r="F17" s="357">
        <v>12</v>
      </c>
      <c r="G17" s="357">
        <v>17</v>
      </c>
      <c r="H17" s="357">
        <v>21</v>
      </c>
      <c r="I17" s="357">
        <v>21</v>
      </c>
      <c r="J17" s="356">
        <v>20</v>
      </c>
      <c r="K17" s="356">
        <v>13</v>
      </c>
      <c r="L17" s="356">
        <v>9</v>
      </c>
      <c r="M17" s="356">
        <v>4</v>
      </c>
      <c r="N17" s="23">
        <f t="shared" si="0"/>
        <v>21</v>
      </c>
      <c r="O17" s="39">
        <f t="shared" si="1"/>
        <v>4</v>
      </c>
      <c r="P17" s="371">
        <f t="shared" si="2"/>
        <v>12.75</v>
      </c>
    </row>
    <row r="18" spans="1:16" x14ac:dyDescent="0.25">
      <c r="A18" s="11">
        <v>1958</v>
      </c>
      <c r="B18" s="357">
        <v>5</v>
      </c>
      <c r="C18" s="357">
        <v>7</v>
      </c>
      <c r="D18" s="357">
        <v>6</v>
      </c>
      <c r="E18" s="357">
        <v>8</v>
      </c>
      <c r="F18" s="357">
        <v>20</v>
      </c>
      <c r="G18" s="357">
        <v>14</v>
      </c>
      <c r="H18" s="357">
        <v>23</v>
      </c>
      <c r="I18" s="357">
        <v>22</v>
      </c>
      <c r="J18" s="356">
        <v>21</v>
      </c>
      <c r="K18" s="356">
        <v>14</v>
      </c>
      <c r="L18" s="356">
        <v>9</v>
      </c>
      <c r="M18" s="356">
        <v>5</v>
      </c>
      <c r="N18" s="36">
        <f t="shared" si="0"/>
        <v>23</v>
      </c>
      <c r="O18" s="251">
        <f t="shared" si="1"/>
        <v>5</v>
      </c>
      <c r="P18" s="220">
        <f t="shared" si="2"/>
        <v>12.833333333333334</v>
      </c>
    </row>
    <row r="19" spans="1:16" x14ac:dyDescent="0.25">
      <c r="A19" s="11">
        <v>1959</v>
      </c>
      <c r="B19" s="357">
        <v>4</v>
      </c>
      <c r="C19" s="357">
        <v>5</v>
      </c>
      <c r="D19" s="357">
        <v>11</v>
      </c>
      <c r="E19" s="357">
        <v>10.5</v>
      </c>
      <c r="F19" s="357">
        <v>15</v>
      </c>
      <c r="G19" s="357">
        <v>24</v>
      </c>
      <c r="H19" s="357">
        <v>27</v>
      </c>
      <c r="I19" s="357">
        <v>20</v>
      </c>
      <c r="J19" s="356">
        <v>16.5</v>
      </c>
      <c r="K19" s="356">
        <v>7</v>
      </c>
      <c r="L19" s="356">
        <v>7</v>
      </c>
      <c r="M19" s="356">
        <v>5</v>
      </c>
      <c r="N19" s="36">
        <f t="shared" si="0"/>
        <v>27</v>
      </c>
      <c r="O19" s="251">
        <f t="shared" si="1"/>
        <v>4</v>
      </c>
      <c r="P19" s="220">
        <f t="shared" si="2"/>
        <v>12.666666666666666</v>
      </c>
    </row>
    <row r="20" spans="1:16" x14ac:dyDescent="0.25">
      <c r="A20" s="38">
        <v>1960</v>
      </c>
      <c r="B20" s="356">
        <v>2</v>
      </c>
      <c r="C20" s="356">
        <v>6</v>
      </c>
      <c r="D20" s="356">
        <v>8</v>
      </c>
      <c r="E20" s="356">
        <v>10</v>
      </c>
      <c r="F20" s="356">
        <v>16</v>
      </c>
      <c r="G20" s="356">
        <v>16.5</v>
      </c>
      <c r="H20" s="356">
        <v>21</v>
      </c>
      <c r="I20" s="356">
        <v>21</v>
      </c>
      <c r="J20" s="356">
        <v>21</v>
      </c>
      <c r="K20" s="385"/>
      <c r="L20" s="356">
        <v>9</v>
      </c>
      <c r="M20" s="356">
        <v>4</v>
      </c>
      <c r="N20" s="36">
        <f t="shared" si="0"/>
        <v>21</v>
      </c>
      <c r="O20" s="251">
        <f t="shared" si="1"/>
        <v>2</v>
      </c>
      <c r="P20" s="220">
        <f t="shared" si="2"/>
        <v>12.227272727272727</v>
      </c>
    </row>
    <row r="21" spans="1:16" x14ac:dyDescent="0.25">
      <c r="A21" s="38">
        <v>1961</v>
      </c>
      <c r="B21" s="356">
        <v>5</v>
      </c>
      <c r="C21" s="385"/>
      <c r="D21" s="385"/>
      <c r="E21" s="385"/>
      <c r="F21" s="385"/>
      <c r="G21" s="356">
        <v>20</v>
      </c>
      <c r="H21" s="356">
        <v>25</v>
      </c>
      <c r="I21" s="356">
        <v>23</v>
      </c>
      <c r="J21" s="356">
        <v>18.5</v>
      </c>
      <c r="K21" s="356">
        <v>11</v>
      </c>
      <c r="L21" s="356">
        <v>10</v>
      </c>
      <c r="M21" s="356">
        <v>3</v>
      </c>
      <c r="N21" s="386"/>
      <c r="O21" s="387"/>
      <c r="P21" s="388"/>
    </row>
    <row r="22" spans="1:16" x14ac:dyDescent="0.25">
      <c r="A22" s="38">
        <v>1962</v>
      </c>
      <c r="B22" s="356">
        <v>6.5</v>
      </c>
      <c r="C22" s="356">
        <v>4</v>
      </c>
      <c r="D22" s="356">
        <v>8</v>
      </c>
      <c r="E22" s="356">
        <v>9</v>
      </c>
      <c r="F22" s="385"/>
      <c r="G22" s="385"/>
      <c r="H22" s="385"/>
      <c r="I22" s="385"/>
      <c r="J22" s="385"/>
      <c r="K22" s="385"/>
      <c r="L22" s="385"/>
      <c r="M22" s="385"/>
      <c r="N22" s="386"/>
      <c r="O22" s="387"/>
      <c r="P22" s="388"/>
    </row>
    <row r="23" spans="1:16" x14ac:dyDescent="0.25">
      <c r="A23" s="38">
        <v>1963</v>
      </c>
      <c r="B23" s="356">
        <v>-3</v>
      </c>
      <c r="C23" s="356">
        <v>-1</v>
      </c>
      <c r="D23" s="356">
        <v>9</v>
      </c>
      <c r="E23" s="356">
        <v>8</v>
      </c>
      <c r="F23" s="356">
        <v>19</v>
      </c>
      <c r="G23" s="385"/>
      <c r="H23" s="385"/>
      <c r="I23" s="385"/>
      <c r="J23" s="385"/>
      <c r="K23" s="385"/>
      <c r="L23" s="385"/>
      <c r="M23" s="385"/>
      <c r="N23" s="386"/>
      <c r="O23" s="387"/>
      <c r="P23" s="388"/>
    </row>
    <row r="24" spans="1:16" x14ac:dyDescent="0.25">
      <c r="A24" s="38">
        <v>1968</v>
      </c>
      <c r="B24" s="385"/>
      <c r="C24" s="385"/>
      <c r="D24" s="385"/>
      <c r="E24" s="385"/>
      <c r="F24" s="385"/>
      <c r="G24" s="385"/>
      <c r="H24" s="385"/>
      <c r="I24" s="385"/>
      <c r="J24" s="356">
        <v>19</v>
      </c>
      <c r="K24" s="356">
        <v>19</v>
      </c>
      <c r="L24" s="356">
        <v>10</v>
      </c>
      <c r="M24" s="356">
        <v>2</v>
      </c>
      <c r="N24" s="386"/>
      <c r="O24" s="387"/>
      <c r="P24" s="388"/>
    </row>
    <row r="25" spans="1:16" x14ac:dyDescent="0.25">
      <c r="A25" s="49">
        <v>1969</v>
      </c>
      <c r="B25" s="259">
        <v>5</v>
      </c>
      <c r="C25" s="259">
        <v>5</v>
      </c>
      <c r="D25" s="259">
        <v>7</v>
      </c>
      <c r="E25" s="259">
        <v>7</v>
      </c>
      <c r="F25" s="259">
        <v>11</v>
      </c>
      <c r="G25" s="259">
        <v>20</v>
      </c>
      <c r="H25" s="259">
        <v>18</v>
      </c>
      <c r="I25" s="259">
        <v>20</v>
      </c>
      <c r="J25" s="356">
        <v>15</v>
      </c>
      <c r="K25" s="356">
        <v>16</v>
      </c>
      <c r="L25" s="356">
        <v>7</v>
      </c>
      <c r="M25" s="356">
        <v>1</v>
      </c>
      <c r="N25" s="36">
        <f t="shared" ref="N25:N56" si="3">MAX(B25:M25)</f>
        <v>20</v>
      </c>
      <c r="O25" s="251">
        <f t="shared" ref="O25:O56" si="4">MIN(B25:M25)</f>
        <v>1</v>
      </c>
      <c r="P25" s="220">
        <f t="shared" ref="P25:P37" si="5">AVERAGE(B25:M25)</f>
        <v>11</v>
      </c>
    </row>
    <row r="26" spans="1:16" x14ac:dyDescent="0.25">
      <c r="A26" s="49">
        <v>1970</v>
      </c>
      <c r="B26" s="259">
        <v>-1</v>
      </c>
      <c r="C26" s="259">
        <v>6</v>
      </c>
      <c r="D26" s="259">
        <v>5</v>
      </c>
      <c r="E26" s="259">
        <v>6</v>
      </c>
      <c r="F26" s="259">
        <v>10</v>
      </c>
      <c r="G26" s="259">
        <v>17</v>
      </c>
      <c r="H26" s="259">
        <v>26</v>
      </c>
      <c r="I26" s="259">
        <v>23</v>
      </c>
      <c r="J26" s="356">
        <v>25</v>
      </c>
      <c r="K26" s="356">
        <v>11</v>
      </c>
      <c r="L26" s="356">
        <v>10</v>
      </c>
      <c r="M26" s="356">
        <v>-2</v>
      </c>
      <c r="N26" s="36">
        <f t="shared" si="3"/>
        <v>26</v>
      </c>
      <c r="O26" s="251">
        <f t="shared" si="4"/>
        <v>-2</v>
      </c>
      <c r="P26" s="371">
        <f t="shared" si="5"/>
        <v>11.333333333333334</v>
      </c>
    </row>
    <row r="27" spans="1:16" x14ac:dyDescent="0.25">
      <c r="A27" s="49">
        <v>1971</v>
      </c>
      <c r="B27" s="259">
        <v>2</v>
      </c>
      <c r="C27" s="259">
        <v>6</v>
      </c>
      <c r="D27" s="259">
        <v>4</v>
      </c>
      <c r="E27" s="356">
        <v>12</v>
      </c>
      <c r="F27" s="259">
        <v>12</v>
      </c>
      <c r="G27" s="259">
        <v>16</v>
      </c>
      <c r="H27" s="259">
        <v>24</v>
      </c>
      <c r="I27" s="259">
        <v>23</v>
      </c>
      <c r="J27" s="356">
        <v>17</v>
      </c>
      <c r="K27" s="356">
        <v>18</v>
      </c>
      <c r="L27" s="356">
        <v>4</v>
      </c>
      <c r="M27" s="356">
        <v>6</v>
      </c>
      <c r="N27" s="36">
        <f t="shared" si="3"/>
        <v>24</v>
      </c>
      <c r="O27" s="251">
        <f t="shared" si="4"/>
        <v>2</v>
      </c>
      <c r="P27" s="220">
        <f t="shared" si="5"/>
        <v>12</v>
      </c>
    </row>
    <row r="28" spans="1:16" x14ac:dyDescent="0.25">
      <c r="A28" s="49">
        <v>1972</v>
      </c>
      <c r="B28" s="259">
        <v>4</v>
      </c>
      <c r="C28" s="259">
        <v>5</v>
      </c>
      <c r="D28" s="259">
        <v>9</v>
      </c>
      <c r="E28" s="358">
        <v>14</v>
      </c>
      <c r="F28" s="259">
        <v>12</v>
      </c>
      <c r="G28" s="259">
        <v>17</v>
      </c>
      <c r="H28" s="259">
        <v>23</v>
      </c>
      <c r="I28" s="259">
        <v>21</v>
      </c>
      <c r="J28" s="356">
        <v>15</v>
      </c>
      <c r="K28" s="356">
        <v>12</v>
      </c>
      <c r="L28" s="356">
        <v>10</v>
      </c>
      <c r="M28" s="356">
        <v>7</v>
      </c>
      <c r="N28" s="23">
        <f t="shared" si="3"/>
        <v>23</v>
      </c>
      <c r="O28" s="39">
        <f t="shared" si="4"/>
        <v>4</v>
      </c>
      <c r="P28" s="220">
        <f t="shared" si="5"/>
        <v>12.416666666666666</v>
      </c>
    </row>
    <row r="29" spans="1:16" x14ac:dyDescent="0.25">
      <c r="A29" s="49">
        <v>1973</v>
      </c>
      <c r="B29" s="259">
        <v>5</v>
      </c>
      <c r="C29" s="259">
        <v>5</v>
      </c>
      <c r="D29" s="259">
        <v>6</v>
      </c>
      <c r="E29" s="358">
        <v>9</v>
      </c>
      <c r="F29" s="259">
        <v>18</v>
      </c>
      <c r="G29" s="259">
        <v>17</v>
      </c>
      <c r="H29" s="259">
        <v>24</v>
      </c>
      <c r="I29" s="259">
        <v>26</v>
      </c>
      <c r="J29" s="20">
        <v>20</v>
      </c>
      <c r="K29" s="356">
        <v>11</v>
      </c>
      <c r="L29" s="356">
        <v>8</v>
      </c>
      <c r="M29" s="356">
        <v>4</v>
      </c>
      <c r="N29" s="23">
        <f t="shared" si="3"/>
        <v>26</v>
      </c>
      <c r="O29" s="39">
        <f t="shared" si="4"/>
        <v>4</v>
      </c>
      <c r="P29" s="220">
        <f t="shared" si="5"/>
        <v>12.75</v>
      </c>
    </row>
    <row r="30" spans="1:16" x14ac:dyDescent="0.25">
      <c r="A30" s="49">
        <v>1974</v>
      </c>
      <c r="B30" s="259">
        <v>6</v>
      </c>
      <c r="C30" s="259">
        <v>7</v>
      </c>
      <c r="D30" s="259">
        <v>6</v>
      </c>
      <c r="E30" s="259">
        <v>7</v>
      </c>
      <c r="F30" s="259">
        <v>9</v>
      </c>
      <c r="G30" s="259">
        <v>16</v>
      </c>
      <c r="H30" s="259">
        <v>19</v>
      </c>
      <c r="I30" s="259">
        <v>19</v>
      </c>
      <c r="J30" s="356">
        <v>15</v>
      </c>
      <c r="K30" s="356">
        <v>9</v>
      </c>
      <c r="L30" s="356">
        <v>5</v>
      </c>
      <c r="M30" s="356">
        <v>2</v>
      </c>
      <c r="N30" s="23">
        <f t="shared" si="3"/>
        <v>19</v>
      </c>
      <c r="O30" s="39">
        <f t="shared" si="4"/>
        <v>2</v>
      </c>
      <c r="P30" s="220">
        <f t="shared" si="5"/>
        <v>10</v>
      </c>
    </row>
    <row r="31" spans="1:16" x14ac:dyDescent="0.25">
      <c r="A31" s="49">
        <v>1975</v>
      </c>
      <c r="B31" s="259">
        <v>2</v>
      </c>
      <c r="C31" s="259">
        <v>5</v>
      </c>
      <c r="D31" s="259">
        <v>3</v>
      </c>
      <c r="E31" s="355">
        <v>2</v>
      </c>
      <c r="F31" s="259">
        <v>11</v>
      </c>
      <c r="G31" s="259">
        <v>15</v>
      </c>
      <c r="H31" s="259">
        <v>24</v>
      </c>
      <c r="I31" s="259">
        <v>18</v>
      </c>
      <c r="J31" s="356">
        <v>11</v>
      </c>
      <c r="K31" s="356">
        <v>10</v>
      </c>
      <c r="L31" s="356">
        <v>5</v>
      </c>
      <c r="M31" s="356">
        <v>1</v>
      </c>
      <c r="N31" s="23">
        <f t="shared" si="3"/>
        <v>24</v>
      </c>
      <c r="O31" s="39">
        <f t="shared" si="4"/>
        <v>1</v>
      </c>
      <c r="P31" s="220">
        <f t="shared" si="5"/>
        <v>8.9166666666666661</v>
      </c>
    </row>
    <row r="32" spans="1:16" x14ac:dyDescent="0.25">
      <c r="A32" s="49">
        <v>1976</v>
      </c>
      <c r="B32" s="259">
        <v>1</v>
      </c>
      <c r="C32" s="259">
        <v>1</v>
      </c>
      <c r="D32" s="259">
        <v>8</v>
      </c>
      <c r="E32" s="259">
        <v>7</v>
      </c>
      <c r="F32" s="259">
        <v>13</v>
      </c>
      <c r="G32" s="259">
        <v>20</v>
      </c>
      <c r="H32" s="259">
        <v>23</v>
      </c>
      <c r="I32" s="259">
        <v>20</v>
      </c>
      <c r="J32" s="356">
        <v>16</v>
      </c>
      <c r="K32" s="356">
        <v>9</v>
      </c>
      <c r="L32" s="356">
        <v>1</v>
      </c>
      <c r="M32" s="356">
        <v>-1</v>
      </c>
      <c r="N32" s="23">
        <f t="shared" si="3"/>
        <v>23</v>
      </c>
      <c r="O32" s="39">
        <f t="shared" si="4"/>
        <v>-1</v>
      </c>
      <c r="P32" s="220">
        <f t="shared" si="5"/>
        <v>9.8333333333333339</v>
      </c>
    </row>
    <row r="33" spans="1:16" x14ac:dyDescent="0.25">
      <c r="A33" s="49">
        <v>1977</v>
      </c>
      <c r="B33" s="259">
        <v>0</v>
      </c>
      <c r="C33" s="259">
        <v>7</v>
      </c>
      <c r="D33" s="259">
        <v>3</v>
      </c>
      <c r="E33" s="259">
        <v>7</v>
      </c>
      <c r="F33" s="389">
        <v>5</v>
      </c>
      <c r="G33" s="259">
        <v>18</v>
      </c>
      <c r="H33" s="355">
        <v>15</v>
      </c>
      <c r="I33" s="259">
        <v>17</v>
      </c>
      <c r="J33" s="356">
        <v>15</v>
      </c>
      <c r="K33" s="356">
        <v>10</v>
      </c>
      <c r="L33" s="356">
        <v>2</v>
      </c>
      <c r="M33" s="356">
        <v>2</v>
      </c>
      <c r="N33" s="23">
        <f t="shared" si="3"/>
        <v>18</v>
      </c>
      <c r="O33" s="39">
        <f t="shared" si="4"/>
        <v>0</v>
      </c>
      <c r="P33" s="220">
        <f t="shared" si="5"/>
        <v>8.4166666666666661</v>
      </c>
    </row>
    <row r="34" spans="1:16" x14ac:dyDescent="0.25">
      <c r="A34" s="49">
        <v>1978</v>
      </c>
      <c r="B34" s="259">
        <v>0</v>
      </c>
      <c r="C34" s="259">
        <v>-1</v>
      </c>
      <c r="D34" s="259">
        <v>5</v>
      </c>
      <c r="E34" s="259">
        <v>4</v>
      </c>
      <c r="F34" s="259">
        <v>12</v>
      </c>
      <c r="G34" s="259">
        <v>12</v>
      </c>
      <c r="H34" s="259">
        <v>17</v>
      </c>
      <c r="I34" s="259">
        <v>22</v>
      </c>
      <c r="J34" s="356">
        <v>20</v>
      </c>
      <c r="K34" s="356">
        <v>12</v>
      </c>
      <c r="L34" s="356">
        <v>2</v>
      </c>
      <c r="M34" s="356">
        <v>-2</v>
      </c>
      <c r="N34" s="23">
        <f t="shared" si="3"/>
        <v>22</v>
      </c>
      <c r="O34" s="39">
        <f t="shared" si="4"/>
        <v>-2</v>
      </c>
      <c r="P34" s="220">
        <f t="shared" si="5"/>
        <v>8.5833333333333339</v>
      </c>
    </row>
    <row r="35" spans="1:16" x14ac:dyDescent="0.25">
      <c r="A35" s="49">
        <v>1979</v>
      </c>
      <c r="B35" s="259">
        <v>1</v>
      </c>
      <c r="C35" s="259">
        <v>3</v>
      </c>
      <c r="D35" s="259">
        <v>1</v>
      </c>
      <c r="E35" s="259">
        <v>9</v>
      </c>
      <c r="F35" s="259">
        <v>12</v>
      </c>
      <c r="G35" s="259">
        <v>19</v>
      </c>
      <c r="H35" s="259">
        <v>23</v>
      </c>
      <c r="I35" s="259">
        <v>21</v>
      </c>
      <c r="J35" s="356">
        <v>12</v>
      </c>
      <c r="K35" s="356">
        <v>9</v>
      </c>
      <c r="L35" s="356">
        <v>5</v>
      </c>
      <c r="M35" s="356">
        <v>-3</v>
      </c>
      <c r="N35" s="23">
        <f t="shared" si="3"/>
        <v>23</v>
      </c>
      <c r="O35" s="39">
        <f t="shared" si="4"/>
        <v>-3</v>
      </c>
      <c r="P35" s="220">
        <f t="shared" si="5"/>
        <v>9.3333333333333339</v>
      </c>
    </row>
    <row r="36" spans="1:16" x14ac:dyDescent="0.25">
      <c r="A36" s="49">
        <v>1980</v>
      </c>
      <c r="B36" s="259">
        <v>-3</v>
      </c>
      <c r="C36" s="259">
        <v>4</v>
      </c>
      <c r="D36" s="259">
        <v>7</v>
      </c>
      <c r="E36" s="259">
        <v>9</v>
      </c>
      <c r="F36" s="259">
        <v>11</v>
      </c>
      <c r="G36" s="259">
        <v>13</v>
      </c>
      <c r="H36" s="259">
        <v>16</v>
      </c>
      <c r="I36" s="259">
        <v>17</v>
      </c>
      <c r="J36" s="356">
        <v>23</v>
      </c>
      <c r="K36" s="356">
        <v>5</v>
      </c>
      <c r="L36" s="356">
        <v>-1</v>
      </c>
      <c r="M36" s="356">
        <v>-1</v>
      </c>
      <c r="N36" s="23">
        <f t="shared" si="3"/>
        <v>23</v>
      </c>
      <c r="O36" s="39">
        <f t="shared" si="4"/>
        <v>-3</v>
      </c>
      <c r="P36" s="301">
        <f t="shared" si="5"/>
        <v>8.3333333333333339</v>
      </c>
    </row>
    <row r="37" spans="1:16" x14ac:dyDescent="0.25">
      <c r="A37" s="49">
        <v>1981</v>
      </c>
      <c r="B37" s="259">
        <v>-1</v>
      </c>
      <c r="C37" s="259">
        <v>-1</v>
      </c>
      <c r="D37" s="259">
        <v>7</v>
      </c>
      <c r="E37" s="259">
        <v>9</v>
      </c>
      <c r="F37" s="259">
        <v>12</v>
      </c>
      <c r="G37" s="259">
        <v>12</v>
      </c>
      <c r="H37" s="259">
        <v>16</v>
      </c>
      <c r="I37" s="259">
        <v>21</v>
      </c>
      <c r="J37" s="356">
        <v>14</v>
      </c>
      <c r="K37" s="356">
        <v>12</v>
      </c>
      <c r="L37" s="356">
        <v>10</v>
      </c>
      <c r="M37" s="356">
        <v>3</v>
      </c>
      <c r="N37" s="23">
        <f t="shared" si="3"/>
        <v>21</v>
      </c>
      <c r="O37" s="39">
        <f t="shared" si="4"/>
        <v>-1</v>
      </c>
      <c r="P37" s="220">
        <f t="shared" si="5"/>
        <v>9.5</v>
      </c>
    </row>
    <row r="38" spans="1:16" x14ac:dyDescent="0.25">
      <c r="A38" s="49">
        <v>1982</v>
      </c>
      <c r="B38" s="259">
        <v>2</v>
      </c>
      <c r="C38" s="259">
        <v>1</v>
      </c>
      <c r="D38" s="259">
        <v>5</v>
      </c>
      <c r="E38" s="259">
        <v>5</v>
      </c>
      <c r="F38" s="259">
        <v>13</v>
      </c>
      <c r="G38" s="259">
        <v>17</v>
      </c>
      <c r="H38" s="259">
        <v>24</v>
      </c>
      <c r="I38" s="259">
        <v>18</v>
      </c>
      <c r="J38" s="356">
        <v>19</v>
      </c>
      <c r="K38" s="356">
        <v>9</v>
      </c>
      <c r="L38" s="356">
        <v>5</v>
      </c>
      <c r="M38" s="356">
        <v>2</v>
      </c>
      <c r="N38" s="23">
        <f t="shared" si="3"/>
        <v>24</v>
      </c>
      <c r="O38" s="39">
        <f t="shared" si="4"/>
        <v>1</v>
      </c>
      <c r="P38" s="220">
        <f t="shared" ref="P38:P62" si="6">AVERAGE(B38:M38)</f>
        <v>10</v>
      </c>
    </row>
    <row r="39" spans="1:16" x14ac:dyDescent="0.25">
      <c r="A39" s="49">
        <v>1983</v>
      </c>
      <c r="B39" s="259">
        <v>0</v>
      </c>
      <c r="C39" s="259">
        <v>-1</v>
      </c>
      <c r="D39" s="259">
        <v>9</v>
      </c>
      <c r="E39" s="259">
        <v>5</v>
      </c>
      <c r="F39" s="259">
        <v>14</v>
      </c>
      <c r="G39" s="259">
        <v>16</v>
      </c>
      <c r="H39" s="259">
        <v>21</v>
      </c>
      <c r="I39" s="259">
        <v>20</v>
      </c>
      <c r="J39" s="356">
        <v>20</v>
      </c>
      <c r="K39" s="356">
        <v>8</v>
      </c>
      <c r="L39" s="356">
        <v>9</v>
      </c>
      <c r="M39" s="356">
        <v>3</v>
      </c>
      <c r="N39" s="23">
        <f t="shared" si="3"/>
        <v>21</v>
      </c>
      <c r="O39" s="39">
        <f t="shared" si="4"/>
        <v>-1</v>
      </c>
      <c r="P39" s="371">
        <f t="shared" si="6"/>
        <v>10.333333333333334</v>
      </c>
    </row>
    <row r="40" spans="1:16" x14ac:dyDescent="0.25">
      <c r="A40" s="49">
        <v>1984</v>
      </c>
      <c r="B40" s="259">
        <v>-1</v>
      </c>
      <c r="C40" s="259">
        <v>0</v>
      </c>
      <c r="D40" s="259">
        <v>4</v>
      </c>
      <c r="E40" s="259">
        <v>8</v>
      </c>
      <c r="F40" s="259">
        <v>10</v>
      </c>
      <c r="G40" s="355">
        <v>8</v>
      </c>
      <c r="H40" s="259">
        <v>20</v>
      </c>
      <c r="I40" s="259">
        <v>19</v>
      </c>
      <c r="J40" s="356">
        <v>12</v>
      </c>
      <c r="K40" s="356">
        <v>13</v>
      </c>
      <c r="L40" s="356">
        <v>9</v>
      </c>
      <c r="M40" s="356">
        <v>3</v>
      </c>
      <c r="N40" s="23">
        <f t="shared" si="3"/>
        <v>20</v>
      </c>
      <c r="O40" s="39">
        <f t="shared" si="4"/>
        <v>-1</v>
      </c>
      <c r="P40" s="220">
        <f t="shared" si="6"/>
        <v>8.75</v>
      </c>
    </row>
    <row r="41" spans="1:16" x14ac:dyDescent="0.25">
      <c r="A41" s="49">
        <v>1985</v>
      </c>
      <c r="B41" s="496">
        <v>-5</v>
      </c>
      <c r="C41" s="259">
        <v>5</v>
      </c>
      <c r="D41" s="259">
        <v>5</v>
      </c>
      <c r="E41" s="259">
        <v>12</v>
      </c>
      <c r="F41" s="259">
        <v>8</v>
      </c>
      <c r="G41" s="259">
        <v>18</v>
      </c>
      <c r="H41" s="259">
        <v>23</v>
      </c>
      <c r="I41" s="259">
        <v>16</v>
      </c>
      <c r="J41" s="356">
        <v>24</v>
      </c>
      <c r="K41" s="356">
        <v>11</v>
      </c>
      <c r="L41" s="371">
        <v>-1</v>
      </c>
      <c r="M41" s="356">
        <v>-1</v>
      </c>
      <c r="N41" s="23">
        <f t="shared" si="3"/>
        <v>24</v>
      </c>
      <c r="O41" s="39">
        <f t="shared" si="4"/>
        <v>-5</v>
      </c>
      <c r="P41" s="220">
        <f t="shared" si="6"/>
        <v>9.5833333333333339</v>
      </c>
    </row>
    <row r="42" spans="1:16" x14ac:dyDescent="0.25">
      <c r="A42" s="49">
        <v>1986</v>
      </c>
      <c r="B42" s="259">
        <v>-2</v>
      </c>
      <c r="C42" s="259">
        <v>-1</v>
      </c>
      <c r="D42" s="259">
        <v>8</v>
      </c>
      <c r="E42" s="259">
        <v>2</v>
      </c>
      <c r="F42" s="259">
        <v>13</v>
      </c>
      <c r="G42" s="259">
        <v>18</v>
      </c>
      <c r="H42" s="259">
        <v>20</v>
      </c>
      <c r="I42" s="259">
        <v>18</v>
      </c>
      <c r="J42" s="356">
        <v>18</v>
      </c>
      <c r="K42" s="356">
        <v>13</v>
      </c>
      <c r="L42" s="356">
        <v>8</v>
      </c>
      <c r="M42" s="356">
        <v>4</v>
      </c>
      <c r="N42" s="23">
        <f t="shared" si="3"/>
        <v>20</v>
      </c>
      <c r="O42" s="39">
        <f t="shared" si="4"/>
        <v>-2</v>
      </c>
      <c r="P42" s="220">
        <f t="shared" si="6"/>
        <v>9.9166666666666661</v>
      </c>
    </row>
    <row r="43" spans="1:16" x14ac:dyDescent="0.25">
      <c r="A43" s="49">
        <v>1987</v>
      </c>
      <c r="B43" s="355">
        <v>-5</v>
      </c>
      <c r="C43" s="259">
        <v>0</v>
      </c>
      <c r="D43" s="259">
        <v>6</v>
      </c>
      <c r="E43" s="259">
        <v>12</v>
      </c>
      <c r="F43" s="259">
        <v>10</v>
      </c>
      <c r="G43" s="259">
        <v>18</v>
      </c>
      <c r="H43" s="259">
        <v>17</v>
      </c>
      <c r="I43" s="259">
        <v>20</v>
      </c>
      <c r="J43" s="356">
        <v>19</v>
      </c>
      <c r="K43" s="356">
        <v>14</v>
      </c>
      <c r="L43" s="356">
        <v>0</v>
      </c>
      <c r="M43" s="356">
        <v>2.5</v>
      </c>
      <c r="N43" s="23">
        <f t="shared" si="3"/>
        <v>20</v>
      </c>
      <c r="O43" s="39">
        <f t="shared" si="4"/>
        <v>-5</v>
      </c>
      <c r="P43" s="220">
        <f t="shared" si="6"/>
        <v>9.4583333333333339</v>
      </c>
    </row>
    <row r="44" spans="1:16" x14ac:dyDescent="0.25">
      <c r="A44" s="49">
        <v>1988</v>
      </c>
      <c r="B44" s="259">
        <v>2.5</v>
      </c>
      <c r="C44" s="259">
        <v>3</v>
      </c>
      <c r="D44" s="259">
        <v>5</v>
      </c>
      <c r="E44" s="259">
        <v>7.5</v>
      </c>
      <c r="F44" s="259">
        <v>14</v>
      </c>
      <c r="G44" s="259">
        <v>15.5</v>
      </c>
      <c r="H44" s="259">
        <v>24</v>
      </c>
      <c r="I44" s="259">
        <v>22.5</v>
      </c>
      <c r="J44" s="356">
        <v>12</v>
      </c>
      <c r="K44" s="356">
        <v>15</v>
      </c>
      <c r="L44" s="356">
        <v>5</v>
      </c>
      <c r="M44" s="356">
        <v>0.5</v>
      </c>
      <c r="N44" s="23">
        <f t="shared" si="3"/>
        <v>24</v>
      </c>
      <c r="O44" s="39">
        <f t="shared" si="4"/>
        <v>0.5</v>
      </c>
      <c r="P44" s="220">
        <f t="shared" si="6"/>
        <v>10.541666666666666</v>
      </c>
    </row>
    <row r="45" spans="1:16" x14ac:dyDescent="0.25">
      <c r="A45" s="49">
        <v>1989</v>
      </c>
      <c r="B45" s="259">
        <v>0.5</v>
      </c>
      <c r="C45" s="259">
        <v>4.5</v>
      </c>
      <c r="D45" s="259">
        <v>9</v>
      </c>
      <c r="E45" s="259">
        <v>6</v>
      </c>
      <c r="F45" s="259">
        <v>14.5</v>
      </c>
      <c r="G45" s="259">
        <v>14.5</v>
      </c>
      <c r="H45" s="259">
        <v>26.5</v>
      </c>
      <c r="I45" s="259">
        <v>23.5</v>
      </c>
      <c r="J45" s="356">
        <v>17</v>
      </c>
      <c r="K45" s="356">
        <v>18</v>
      </c>
      <c r="L45" s="356">
        <v>9</v>
      </c>
      <c r="M45" s="356">
        <v>4</v>
      </c>
      <c r="N45" s="23">
        <f t="shared" si="3"/>
        <v>26.5</v>
      </c>
      <c r="O45" s="39">
        <f t="shared" si="4"/>
        <v>0.5</v>
      </c>
      <c r="P45" s="220">
        <f t="shared" si="6"/>
        <v>12.25</v>
      </c>
    </row>
    <row r="46" spans="1:16" x14ac:dyDescent="0.25">
      <c r="A46" s="49">
        <v>1990</v>
      </c>
      <c r="B46" s="259">
        <v>4</v>
      </c>
      <c r="C46" s="259">
        <v>8.5</v>
      </c>
      <c r="D46" s="259">
        <v>7</v>
      </c>
      <c r="E46" s="259">
        <v>9</v>
      </c>
      <c r="F46" s="259">
        <v>15</v>
      </c>
      <c r="G46" s="259">
        <v>15</v>
      </c>
      <c r="H46" s="259">
        <v>27</v>
      </c>
      <c r="I46" s="259">
        <v>21</v>
      </c>
      <c r="J46" s="356">
        <v>15</v>
      </c>
      <c r="K46" s="356">
        <v>12</v>
      </c>
      <c r="L46" s="356">
        <v>2</v>
      </c>
      <c r="M46" s="371">
        <v>-4</v>
      </c>
      <c r="N46" s="23">
        <f t="shared" si="3"/>
        <v>27</v>
      </c>
      <c r="O46" s="39">
        <f t="shared" si="4"/>
        <v>-4</v>
      </c>
      <c r="P46" s="220">
        <f t="shared" si="6"/>
        <v>10.958333333333334</v>
      </c>
    </row>
    <row r="47" spans="1:16" x14ac:dyDescent="0.25">
      <c r="A47" s="49">
        <v>1991</v>
      </c>
      <c r="B47" s="259">
        <v>3</v>
      </c>
      <c r="C47" s="259">
        <v>3.5</v>
      </c>
      <c r="D47" s="259">
        <v>8</v>
      </c>
      <c r="E47" s="259">
        <v>10</v>
      </c>
      <c r="F47" s="355">
        <v>5</v>
      </c>
      <c r="G47" s="259">
        <v>18.5</v>
      </c>
      <c r="H47" s="259">
        <v>23</v>
      </c>
      <c r="I47" s="259">
        <v>21.5</v>
      </c>
      <c r="J47" s="356">
        <v>16</v>
      </c>
      <c r="K47" s="356">
        <v>11.5</v>
      </c>
      <c r="L47" s="356">
        <v>1.5</v>
      </c>
      <c r="M47" s="356">
        <v>1</v>
      </c>
      <c r="N47" s="23">
        <f t="shared" si="3"/>
        <v>23</v>
      </c>
      <c r="O47" s="39">
        <f t="shared" si="4"/>
        <v>1</v>
      </c>
      <c r="P47" s="220">
        <f t="shared" si="6"/>
        <v>10.208333333333334</v>
      </c>
    </row>
    <row r="48" spans="1:16" x14ac:dyDescent="0.25">
      <c r="A48" s="49">
        <v>1992</v>
      </c>
      <c r="B48" s="259">
        <v>0</v>
      </c>
      <c r="C48" s="259">
        <v>5</v>
      </c>
      <c r="D48" s="259">
        <v>6.5</v>
      </c>
      <c r="E48" s="259">
        <v>8.5</v>
      </c>
      <c r="F48" s="259">
        <v>9</v>
      </c>
      <c r="G48" s="259">
        <v>14</v>
      </c>
      <c r="H48" s="259">
        <v>18.5</v>
      </c>
      <c r="I48" s="259">
        <v>22</v>
      </c>
      <c r="J48" s="356">
        <v>16.5</v>
      </c>
      <c r="K48" s="356">
        <v>9</v>
      </c>
      <c r="L48" s="356">
        <v>9</v>
      </c>
      <c r="M48" s="356">
        <v>2</v>
      </c>
      <c r="N48" s="23">
        <f t="shared" si="3"/>
        <v>22</v>
      </c>
      <c r="O48" s="39">
        <f t="shared" si="4"/>
        <v>0</v>
      </c>
      <c r="P48" s="220">
        <f t="shared" si="6"/>
        <v>10</v>
      </c>
    </row>
    <row r="49" spans="1:16" x14ac:dyDescent="0.25">
      <c r="A49" s="49">
        <v>1993</v>
      </c>
      <c r="B49" s="259">
        <v>0.5</v>
      </c>
      <c r="C49" s="259">
        <v>5.5</v>
      </c>
      <c r="D49" s="355">
        <v>-1.5</v>
      </c>
      <c r="E49" s="259">
        <v>9</v>
      </c>
      <c r="F49" s="259">
        <v>14</v>
      </c>
      <c r="G49" s="259">
        <v>20.5</v>
      </c>
      <c r="H49" s="259">
        <v>21.5</v>
      </c>
      <c r="I49" s="259">
        <v>22.5</v>
      </c>
      <c r="J49" s="356">
        <v>15</v>
      </c>
      <c r="K49" s="356">
        <v>7</v>
      </c>
      <c r="L49" s="356">
        <v>6</v>
      </c>
      <c r="M49" s="356">
        <v>3.5</v>
      </c>
      <c r="N49" s="23">
        <f t="shared" si="3"/>
        <v>22.5</v>
      </c>
      <c r="O49" s="39">
        <f t="shared" si="4"/>
        <v>-1.5</v>
      </c>
      <c r="P49" s="220">
        <f t="shared" si="6"/>
        <v>10.291666666666666</v>
      </c>
    </row>
    <row r="50" spans="1:16" x14ac:dyDescent="0.25">
      <c r="A50" s="49">
        <v>1994</v>
      </c>
      <c r="B50" s="259">
        <v>2</v>
      </c>
      <c r="C50" s="259">
        <v>3</v>
      </c>
      <c r="D50" s="259">
        <v>13.5</v>
      </c>
      <c r="E50" s="259">
        <v>7</v>
      </c>
      <c r="F50" s="259">
        <v>12.5</v>
      </c>
      <c r="G50" s="259">
        <v>20</v>
      </c>
      <c r="H50" s="259">
        <v>27</v>
      </c>
      <c r="I50" s="259">
        <v>27.5</v>
      </c>
      <c r="J50" s="356">
        <v>13</v>
      </c>
      <c r="K50" s="356">
        <v>11.5</v>
      </c>
      <c r="L50" s="356">
        <v>11</v>
      </c>
      <c r="M50" s="356">
        <v>0</v>
      </c>
      <c r="N50" s="23">
        <f t="shared" si="3"/>
        <v>27.5</v>
      </c>
      <c r="O50" s="39">
        <f t="shared" si="4"/>
        <v>0</v>
      </c>
      <c r="P50" s="220">
        <f t="shared" si="6"/>
        <v>12.333333333333334</v>
      </c>
    </row>
    <row r="51" spans="1:16" x14ac:dyDescent="0.25">
      <c r="A51" s="49">
        <v>1995</v>
      </c>
      <c r="B51" s="259">
        <v>3.5</v>
      </c>
      <c r="C51" s="259">
        <v>6</v>
      </c>
      <c r="D51" s="259">
        <v>7.5</v>
      </c>
      <c r="E51" s="259">
        <v>8</v>
      </c>
      <c r="F51" s="259">
        <v>16</v>
      </c>
      <c r="G51" s="259">
        <v>13.5</v>
      </c>
      <c r="H51" s="259">
        <v>22</v>
      </c>
      <c r="I51" s="259">
        <v>21</v>
      </c>
      <c r="J51" s="356">
        <v>17.5</v>
      </c>
      <c r="K51" s="356">
        <v>15.5</v>
      </c>
      <c r="L51" s="356">
        <v>9</v>
      </c>
      <c r="M51" s="356">
        <v>0</v>
      </c>
      <c r="N51" s="23">
        <f t="shared" si="3"/>
        <v>22</v>
      </c>
      <c r="O51" s="39">
        <f t="shared" si="4"/>
        <v>0</v>
      </c>
      <c r="P51" s="220">
        <f t="shared" si="6"/>
        <v>11.625</v>
      </c>
    </row>
    <row r="52" spans="1:16" x14ac:dyDescent="0.25">
      <c r="A52" s="49">
        <v>1996</v>
      </c>
      <c r="B52" s="259">
        <v>5.5</v>
      </c>
      <c r="C52" s="259">
        <v>4</v>
      </c>
      <c r="D52" s="259">
        <v>5.5</v>
      </c>
      <c r="E52" s="259">
        <v>11.5</v>
      </c>
      <c r="F52" s="259">
        <v>10.5</v>
      </c>
      <c r="G52" s="259">
        <v>19</v>
      </c>
      <c r="H52" s="259">
        <v>17.5</v>
      </c>
      <c r="I52" s="259">
        <v>19</v>
      </c>
      <c r="J52" s="356">
        <v>16.5</v>
      </c>
      <c r="K52" s="356">
        <v>13</v>
      </c>
      <c r="L52" s="356">
        <v>1</v>
      </c>
      <c r="M52" s="356">
        <v>2</v>
      </c>
      <c r="N52" s="23">
        <f t="shared" si="3"/>
        <v>19</v>
      </c>
      <c r="O52" s="39">
        <f t="shared" si="4"/>
        <v>1</v>
      </c>
      <c r="P52" s="220">
        <f t="shared" si="6"/>
        <v>10.416666666666666</v>
      </c>
    </row>
    <row r="53" spans="1:16" x14ac:dyDescent="0.25">
      <c r="A53" s="49">
        <v>1997</v>
      </c>
      <c r="B53" s="259">
        <v>3</v>
      </c>
      <c r="C53" s="259">
        <v>7.5</v>
      </c>
      <c r="D53" s="259">
        <v>15</v>
      </c>
      <c r="E53" s="259">
        <v>9</v>
      </c>
      <c r="F53" s="259">
        <v>12.5</v>
      </c>
      <c r="G53" s="259">
        <v>15.5</v>
      </c>
      <c r="H53" s="259">
        <v>20.5</v>
      </c>
      <c r="I53" s="259">
        <v>19.5</v>
      </c>
      <c r="J53" s="356">
        <v>20.5</v>
      </c>
      <c r="K53" s="356">
        <v>9</v>
      </c>
      <c r="L53" s="356">
        <v>9</v>
      </c>
      <c r="M53" s="356">
        <v>5</v>
      </c>
      <c r="N53" s="23">
        <f t="shared" si="3"/>
        <v>20.5</v>
      </c>
      <c r="O53" s="39">
        <f t="shared" si="4"/>
        <v>3</v>
      </c>
      <c r="P53" s="220">
        <f t="shared" si="6"/>
        <v>12.166666666666666</v>
      </c>
    </row>
    <row r="54" spans="1:16" x14ac:dyDescent="0.25">
      <c r="A54" s="49">
        <v>1998</v>
      </c>
      <c r="B54" s="259">
        <v>2</v>
      </c>
      <c r="C54" s="259">
        <v>8.5</v>
      </c>
      <c r="D54" s="259">
        <v>10</v>
      </c>
      <c r="E54" s="259">
        <v>8.5</v>
      </c>
      <c r="F54" s="259">
        <v>14</v>
      </c>
      <c r="G54" s="259">
        <v>15.5</v>
      </c>
      <c r="H54" s="259">
        <v>25</v>
      </c>
      <c r="I54" s="355">
        <v>15.5</v>
      </c>
      <c r="J54" s="356">
        <v>17</v>
      </c>
      <c r="K54" s="356">
        <v>13</v>
      </c>
      <c r="L54" s="356">
        <v>5</v>
      </c>
      <c r="M54" s="356">
        <v>2</v>
      </c>
      <c r="N54" s="23">
        <f t="shared" si="3"/>
        <v>25</v>
      </c>
      <c r="O54" s="39">
        <f t="shared" si="4"/>
        <v>2</v>
      </c>
      <c r="P54" s="220">
        <f t="shared" si="6"/>
        <v>11.333333333333334</v>
      </c>
    </row>
    <row r="55" spans="1:16" x14ac:dyDescent="0.25">
      <c r="A55" s="49">
        <v>1999</v>
      </c>
      <c r="B55" s="259">
        <v>2.5</v>
      </c>
      <c r="C55" s="259">
        <v>4</v>
      </c>
      <c r="D55" s="259">
        <v>6</v>
      </c>
      <c r="E55" s="259">
        <v>5</v>
      </c>
      <c r="F55" s="259">
        <v>15.5</v>
      </c>
      <c r="G55" s="259">
        <v>17.5</v>
      </c>
      <c r="H55" s="259">
        <v>23.5</v>
      </c>
      <c r="I55" s="259">
        <v>22</v>
      </c>
      <c r="J55" s="356">
        <v>16.5</v>
      </c>
      <c r="K55" s="356">
        <v>12</v>
      </c>
      <c r="L55" s="356">
        <v>4</v>
      </c>
      <c r="M55" s="356">
        <v>2</v>
      </c>
      <c r="N55" s="23">
        <f t="shared" si="3"/>
        <v>23.5</v>
      </c>
      <c r="O55" s="39">
        <f t="shared" si="4"/>
        <v>2</v>
      </c>
      <c r="P55" s="220">
        <f t="shared" si="6"/>
        <v>10.875</v>
      </c>
    </row>
    <row r="56" spans="1:16" x14ac:dyDescent="0.25">
      <c r="A56" s="49">
        <v>2000</v>
      </c>
      <c r="B56" s="259">
        <v>2.5</v>
      </c>
      <c r="C56" s="259">
        <v>9</v>
      </c>
      <c r="D56" s="259">
        <v>4</v>
      </c>
      <c r="E56" s="259">
        <v>11</v>
      </c>
      <c r="F56" s="259">
        <v>17.5</v>
      </c>
      <c r="G56" s="259">
        <v>12.5</v>
      </c>
      <c r="H56" s="259">
        <v>23</v>
      </c>
      <c r="I56" s="259">
        <v>22.5</v>
      </c>
      <c r="J56" s="356">
        <v>16.5</v>
      </c>
      <c r="K56" s="356">
        <v>9</v>
      </c>
      <c r="L56" s="356">
        <v>5.5</v>
      </c>
      <c r="M56" s="356">
        <v>3.5</v>
      </c>
      <c r="N56" s="23">
        <f t="shared" si="3"/>
        <v>23</v>
      </c>
      <c r="O56" s="39">
        <f t="shared" si="4"/>
        <v>2.5</v>
      </c>
      <c r="P56" s="220">
        <f t="shared" si="6"/>
        <v>11.375</v>
      </c>
    </row>
    <row r="57" spans="1:16" x14ac:dyDescent="0.25">
      <c r="A57" s="49">
        <v>2001</v>
      </c>
      <c r="B57" s="259">
        <v>5.5</v>
      </c>
      <c r="C57" s="259">
        <v>7</v>
      </c>
      <c r="D57" s="259">
        <v>8</v>
      </c>
      <c r="E57" s="259">
        <v>10.5</v>
      </c>
      <c r="F57" s="259">
        <v>10.5</v>
      </c>
      <c r="G57" s="259">
        <v>20.5</v>
      </c>
      <c r="H57" s="259">
        <v>17.5</v>
      </c>
      <c r="I57" s="259">
        <v>25</v>
      </c>
      <c r="J57" s="356">
        <v>17</v>
      </c>
      <c r="K57" s="356">
        <v>17.5</v>
      </c>
      <c r="L57" s="356">
        <v>5</v>
      </c>
      <c r="M57" s="356">
        <v>0</v>
      </c>
      <c r="N57" s="23">
        <f t="shared" ref="N57:N79" si="7">MAX(B57:M57)</f>
        <v>25</v>
      </c>
      <c r="O57" s="39">
        <f t="shared" ref="O57:O79" si="8">MIN(B57:M57)</f>
        <v>0</v>
      </c>
      <c r="P57" s="220">
        <f t="shared" si="6"/>
        <v>12</v>
      </c>
    </row>
    <row r="58" spans="1:16" x14ac:dyDescent="0.25">
      <c r="A58" s="49">
        <v>2002</v>
      </c>
      <c r="B58" s="259">
        <v>3</v>
      </c>
      <c r="C58" s="259">
        <v>3</v>
      </c>
      <c r="D58" s="259">
        <v>7</v>
      </c>
      <c r="E58" s="259">
        <v>9.5</v>
      </c>
      <c r="F58" s="259">
        <v>10</v>
      </c>
      <c r="G58" s="259">
        <v>11</v>
      </c>
      <c r="H58" s="259">
        <v>22</v>
      </c>
      <c r="I58" s="259">
        <v>20</v>
      </c>
      <c r="J58" s="356">
        <v>19.5</v>
      </c>
      <c r="K58" s="356">
        <v>14</v>
      </c>
      <c r="L58" s="356">
        <v>8</v>
      </c>
      <c r="M58" s="356">
        <v>2.5</v>
      </c>
      <c r="N58" s="23">
        <f t="shared" si="7"/>
        <v>22</v>
      </c>
      <c r="O58" s="39">
        <f t="shared" si="8"/>
        <v>2.5</v>
      </c>
      <c r="P58" s="220">
        <f t="shared" si="6"/>
        <v>10.791666666666666</v>
      </c>
    </row>
    <row r="59" spans="1:16" x14ac:dyDescent="0.25">
      <c r="A59" s="49">
        <v>2003</v>
      </c>
      <c r="B59" s="259">
        <v>0</v>
      </c>
      <c r="C59" s="259">
        <v>3</v>
      </c>
      <c r="D59" s="259">
        <v>10.5</v>
      </c>
      <c r="E59" s="259">
        <v>9</v>
      </c>
      <c r="F59" s="259">
        <v>15.5</v>
      </c>
      <c r="G59" s="259">
        <v>22</v>
      </c>
      <c r="H59" s="259">
        <v>25.5</v>
      </c>
      <c r="I59" s="259">
        <v>26</v>
      </c>
      <c r="J59" s="356">
        <v>17</v>
      </c>
      <c r="K59" s="356">
        <v>10</v>
      </c>
      <c r="L59" s="356">
        <v>7</v>
      </c>
      <c r="M59" s="356">
        <v>2.5</v>
      </c>
      <c r="N59" s="23">
        <f t="shared" si="7"/>
        <v>26</v>
      </c>
      <c r="O59" s="39">
        <f t="shared" si="8"/>
        <v>0</v>
      </c>
      <c r="P59" s="220">
        <f t="shared" si="6"/>
        <v>12.333333333333334</v>
      </c>
    </row>
    <row r="60" spans="1:16" x14ac:dyDescent="0.25">
      <c r="A60" s="49">
        <v>2004</v>
      </c>
      <c r="B60" s="259">
        <v>3.5</v>
      </c>
      <c r="C60" s="259">
        <v>2</v>
      </c>
      <c r="D60" s="259">
        <v>5.5</v>
      </c>
      <c r="E60" s="259">
        <v>5.5</v>
      </c>
      <c r="F60" s="259">
        <v>12.5</v>
      </c>
      <c r="G60" s="259">
        <v>20.5</v>
      </c>
      <c r="H60" s="259">
        <v>21.5</v>
      </c>
      <c r="I60" s="259">
        <v>20</v>
      </c>
      <c r="J60" s="356">
        <v>20.5</v>
      </c>
      <c r="K60" s="356">
        <v>12</v>
      </c>
      <c r="L60" s="356">
        <v>4</v>
      </c>
      <c r="M60" s="356">
        <v>3.5</v>
      </c>
      <c r="N60" s="23">
        <f t="shared" si="7"/>
        <v>21.5</v>
      </c>
      <c r="O60" s="39">
        <f t="shared" si="8"/>
        <v>2</v>
      </c>
      <c r="P60" s="220">
        <f t="shared" si="6"/>
        <v>10.916666666666666</v>
      </c>
    </row>
    <row r="61" spans="1:16" x14ac:dyDescent="0.25">
      <c r="A61" s="49">
        <v>2005</v>
      </c>
      <c r="B61" s="259">
        <v>0</v>
      </c>
      <c r="C61" s="259">
        <v>1</v>
      </c>
      <c r="D61" s="259">
        <v>5.5</v>
      </c>
      <c r="E61" s="259">
        <v>11.5</v>
      </c>
      <c r="F61" s="259">
        <v>11</v>
      </c>
      <c r="G61" s="259">
        <v>21.5</v>
      </c>
      <c r="H61" s="259">
        <v>21</v>
      </c>
      <c r="I61" s="259">
        <v>21.5</v>
      </c>
      <c r="J61" s="356">
        <v>17.5</v>
      </c>
      <c r="K61" s="356">
        <v>14</v>
      </c>
      <c r="L61" s="356">
        <v>4.5</v>
      </c>
      <c r="M61" s="356">
        <v>-0.5</v>
      </c>
      <c r="N61" s="23">
        <f t="shared" si="7"/>
        <v>21.5</v>
      </c>
      <c r="O61" s="39">
        <f t="shared" si="8"/>
        <v>-0.5</v>
      </c>
      <c r="P61" s="220">
        <f t="shared" si="6"/>
        <v>10.708333333333334</v>
      </c>
    </row>
    <row r="62" spans="1:16" x14ac:dyDescent="0.25">
      <c r="A62" s="49">
        <v>2006</v>
      </c>
      <c r="B62" s="259">
        <v>0.5</v>
      </c>
      <c r="C62" s="259">
        <v>3.5</v>
      </c>
      <c r="D62" s="259">
        <v>7.5</v>
      </c>
      <c r="E62" s="259">
        <v>14</v>
      </c>
      <c r="F62" s="259">
        <v>18</v>
      </c>
      <c r="G62" s="259">
        <v>22.5</v>
      </c>
      <c r="H62" s="259">
        <v>28</v>
      </c>
      <c r="I62" s="259">
        <v>19</v>
      </c>
      <c r="J62" s="356">
        <v>17</v>
      </c>
      <c r="K62" s="356">
        <v>16</v>
      </c>
      <c r="L62" s="356">
        <v>6</v>
      </c>
      <c r="M62" s="356">
        <v>5</v>
      </c>
      <c r="N62" s="23">
        <f t="shared" si="7"/>
        <v>28</v>
      </c>
      <c r="O62" s="39">
        <f t="shared" si="8"/>
        <v>0.5</v>
      </c>
      <c r="P62" s="220">
        <f t="shared" si="6"/>
        <v>13.083333333333334</v>
      </c>
    </row>
    <row r="63" spans="1:16" x14ac:dyDescent="0.25">
      <c r="A63" s="49">
        <v>2007</v>
      </c>
      <c r="B63" s="259">
        <v>3.5</v>
      </c>
      <c r="C63" s="259">
        <v>5.5</v>
      </c>
      <c r="D63" s="259">
        <v>5.5</v>
      </c>
      <c r="E63" s="259">
        <v>9.5</v>
      </c>
      <c r="F63" s="259">
        <v>11.5</v>
      </c>
      <c r="G63" s="259">
        <v>20.5</v>
      </c>
      <c r="H63" s="259">
        <v>23.5</v>
      </c>
      <c r="I63" s="259">
        <v>19</v>
      </c>
      <c r="J63" s="356">
        <v>18.5</v>
      </c>
      <c r="K63" s="356">
        <v>12.5</v>
      </c>
      <c r="L63" s="356">
        <v>4</v>
      </c>
      <c r="M63" s="356">
        <v>5.5</v>
      </c>
      <c r="N63" s="23">
        <f t="shared" si="7"/>
        <v>23.5</v>
      </c>
      <c r="O63" s="39">
        <f t="shared" si="8"/>
        <v>3.5</v>
      </c>
      <c r="P63" s="220">
        <v>9</v>
      </c>
    </row>
    <row r="64" spans="1:16" x14ac:dyDescent="0.25">
      <c r="A64" s="49">
        <v>2008</v>
      </c>
      <c r="B64" s="259">
        <v>6</v>
      </c>
      <c r="C64" s="259">
        <v>6.5</v>
      </c>
      <c r="D64" s="259">
        <v>8</v>
      </c>
      <c r="E64" s="259">
        <v>7.5</v>
      </c>
      <c r="F64" s="259">
        <v>12.5</v>
      </c>
      <c r="G64" s="259">
        <v>18.5</v>
      </c>
      <c r="H64" s="259">
        <v>21.5</v>
      </c>
      <c r="I64" s="259">
        <v>23.5</v>
      </c>
      <c r="J64" s="356">
        <v>14.5</v>
      </c>
      <c r="K64" s="371">
        <v>3.5</v>
      </c>
      <c r="L64" s="356">
        <v>3.5</v>
      </c>
      <c r="M64" s="356">
        <v>1.5</v>
      </c>
      <c r="N64" s="23">
        <f t="shared" si="7"/>
        <v>23.5</v>
      </c>
      <c r="O64" s="39">
        <f t="shared" si="8"/>
        <v>1.5</v>
      </c>
      <c r="P64" s="220">
        <f t="shared" ref="P64:P79" si="9">AVERAGE(B64:M64)</f>
        <v>10.583333333333334</v>
      </c>
    </row>
    <row r="65" spans="1:16" x14ac:dyDescent="0.25">
      <c r="A65" s="49">
        <v>2009</v>
      </c>
      <c r="B65" s="259">
        <v>-1</v>
      </c>
      <c r="C65" s="259">
        <v>4.5</v>
      </c>
      <c r="D65" s="259">
        <v>6.5</v>
      </c>
      <c r="E65" s="259">
        <v>8.5</v>
      </c>
      <c r="F65" s="259">
        <v>18.5</v>
      </c>
      <c r="G65" s="259">
        <v>19.5</v>
      </c>
      <c r="H65" s="259">
        <v>20.5</v>
      </c>
      <c r="I65" s="259">
        <v>25.5</v>
      </c>
      <c r="J65" s="356">
        <v>15.5</v>
      </c>
      <c r="K65" s="356">
        <v>12</v>
      </c>
      <c r="L65" s="356">
        <v>7.5</v>
      </c>
      <c r="M65" s="356">
        <v>1.5</v>
      </c>
      <c r="N65" s="23">
        <f t="shared" si="7"/>
        <v>25.5</v>
      </c>
      <c r="O65" s="39">
        <f t="shared" si="8"/>
        <v>-1</v>
      </c>
      <c r="P65" s="220">
        <f t="shared" si="9"/>
        <v>11.583333333333334</v>
      </c>
    </row>
    <row r="66" spans="1:16" x14ac:dyDescent="0.25">
      <c r="A66" s="49">
        <v>2010</v>
      </c>
      <c r="B66" s="259">
        <v>1</v>
      </c>
      <c r="C66" s="259">
        <v>3</v>
      </c>
      <c r="D66" s="259">
        <v>0</v>
      </c>
      <c r="E66" s="259">
        <v>6.5</v>
      </c>
      <c r="F66" s="259">
        <v>12</v>
      </c>
      <c r="G66" s="259">
        <v>17.5</v>
      </c>
      <c r="H66" s="259">
        <v>26</v>
      </c>
      <c r="I66" s="259">
        <v>22</v>
      </c>
      <c r="J66" s="356">
        <v>16.5</v>
      </c>
      <c r="K66" s="356">
        <v>11</v>
      </c>
      <c r="L66" s="356">
        <v>4.5</v>
      </c>
      <c r="M66" s="356">
        <v>3</v>
      </c>
      <c r="N66" s="23">
        <f t="shared" si="7"/>
        <v>26</v>
      </c>
      <c r="O66" s="39">
        <f t="shared" si="8"/>
        <v>0</v>
      </c>
      <c r="P66" s="220">
        <f t="shared" si="9"/>
        <v>10.25</v>
      </c>
    </row>
    <row r="67" spans="1:16" x14ac:dyDescent="0.25">
      <c r="A67" s="49">
        <v>2011</v>
      </c>
      <c r="B67" s="259">
        <v>3</v>
      </c>
      <c r="C67" s="259">
        <v>5</v>
      </c>
      <c r="D67" s="259">
        <v>5.5</v>
      </c>
      <c r="E67" s="259">
        <v>14</v>
      </c>
      <c r="F67" s="259">
        <v>17</v>
      </c>
      <c r="G67" s="259">
        <v>15</v>
      </c>
      <c r="H67" s="259">
        <v>21.5</v>
      </c>
      <c r="I67" s="259">
        <v>19</v>
      </c>
      <c r="J67" s="356">
        <v>17</v>
      </c>
      <c r="K67" s="356">
        <v>15</v>
      </c>
      <c r="L67" s="356">
        <v>11</v>
      </c>
      <c r="M67" s="356">
        <v>4.5</v>
      </c>
      <c r="N67" s="23">
        <f t="shared" si="7"/>
        <v>21.5</v>
      </c>
      <c r="O67" s="39">
        <f t="shared" si="8"/>
        <v>3</v>
      </c>
      <c r="P67" s="220">
        <f t="shared" si="9"/>
        <v>12.291666666666666</v>
      </c>
    </row>
    <row r="68" spans="1:16" x14ac:dyDescent="0.25">
      <c r="A68" s="49">
        <v>2012</v>
      </c>
      <c r="B68" s="259">
        <v>5</v>
      </c>
      <c r="C68" s="259">
        <v>-0.5</v>
      </c>
      <c r="D68" s="259">
        <v>10</v>
      </c>
      <c r="E68" s="259">
        <v>9.5</v>
      </c>
      <c r="F68" s="259">
        <v>14</v>
      </c>
      <c r="G68" s="259">
        <v>21.5</v>
      </c>
      <c r="H68" s="259">
        <v>24</v>
      </c>
      <c r="I68" s="259">
        <v>19.5</v>
      </c>
      <c r="J68" s="371">
        <v>5.5</v>
      </c>
      <c r="K68" s="356">
        <v>11.5</v>
      </c>
      <c r="L68" s="356">
        <v>7</v>
      </c>
      <c r="M68" s="356">
        <v>4.5</v>
      </c>
      <c r="N68" s="23">
        <f t="shared" si="7"/>
        <v>24</v>
      </c>
      <c r="O68" s="39">
        <f t="shared" si="8"/>
        <v>-0.5</v>
      </c>
      <c r="P68" s="220">
        <f t="shared" si="9"/>
        <v>10.958333333333334</v>
      </c>
    </row>
    <row r="69" spans="1:16" x14ac:dyDescent="0.25">
      <c r="A69" s="49">
        <v>2013</v>
      </c>
      <c r="B69" s="259">
        <v>4</v>
      </c>
      <c r="C69" s="356">
        <v>3.5</v>
      </c>
      <c r="D69" s="259">
        <v>4</v>
      </c>
      <c r="E69" s="259">
        <v>8</v>
      </c>
      <c r="F69" s="259">
        <v>11</v>
      </c>
      <c r="G69" s="259">
        <v>18</v>
      </c>
      <c r="H69" s="259">
        <v>26.5</v>
      </c>
      <c r="I69" s="259">
        <v>23</v>
      </c>
      <c r="J69" s="356">
        <v>20</v>
      </c>
      <c r="K69" s="356">
        <v>12.5</v>
      </c>
      <c r="L69" s="356">
        <v>5</v>
      </c>
      <c r="M69" s="356">
        <v>5</v>
      </c>
      <c r="N69" s="23">
        <f t="shared" si="7"/>
        <v>26.5</v>
      </c>
      <c r="O69" s="39">
        <f t="shared" si="8"/>
        <v>3.5</v>
      </c>
      <c r="P69" s="220">
        <f t="shared" si="9"/>
        <v>11.708333333333334</v>
      </c>
    </row>
    <row r="70" spans="1:16" x14ac:dyDescent="0.25">
      <c r="A70" s="49">
        <v>2014</v>
      </c>
      <c r="B70" s="259">
        <v>5.5</v>
      </c>
      <c r="C70" s="356">
        <v>5</v>
      </c>
      <c r="D70" s="259">
        <v>10</v>
      </c>
      <c r="E70" s="259">
        <v>12.5</v>
      </c>
      <c r="F70" s="259">
        <v>15.5</v>
      </c>
      <c r="G70" s="259">
        <v>20</v>
      </c>
      <c r="H70" s="259">
        <v>19</v>
      </c>
      <c r="I70" s="259">
        <v>18</v>
      </c>
      <c r="J70" s="356">
        <v>19</v>
      </c>
      <c r="K70" s="356">
        <v>17</v>
      </c>
      <c r="L70" s="356">
        <v>9</v>
      </c>
      <c r="M70" s="356">
        <v>4</v>
      </c>
      <c r="N70" s="23">
        <f t="shared" si="7"/>
        <v>20</v>
      </c>
      <c r="O70" s="39">
        <f t="shared" si="8"/>
        <v>4</v>
      </c>
      <c r="P70" s="220">
        <f t="shared" si="9"/>
        <v>12.875</v>
      </c>
    </row>
    <row r="71" spans="1:16" x14ac:dyDescent="0.25">
      <c r="A71" s="49">
        <v>2015</v>
      </c>
      <c r="B71" s="259">
        <v>3</v>
      </c>
      <c r="C71" s="356">
        <v>2.5</v>
      </c>
      <c r="D71" s="259">
        <v>9</v>
      </c>
      <c r="E71" s="259">
        <v>14</v>
      </c>
      <c r="F71" s="259">
        <v>17</v>
      </c>
      <c r="G71" s="259">
        <v>21</v>
      </c>
      <c r="H71" s="259">
        <v>25</v>
      </c>
      <c r="I71" s="259">
        <v>21.5</v>
      </c>
      <c r="J71" s="356">
        <v>15</v>
      </c>
      <c r="K71" s="356">
        <v>12.5</v>
      </c>
      <c r="L71" s="356">
        <v>8.5</v>
      </c>
      <c r="M71" s="356">
        <v>8.5</v>
      </c>
      <c r="N71" s="23">
        <f t="shared" si="7"/>
        <v>25</v>
      </c>
      <c r="O71" s="39">
        <f t="shared" si="8"/>
        <v>2.5</v>
      </c>
      <c r="P71" s="220">
        <f t="shared" si="9"/>
        <v>13.125</v>
      </c>
    </row>
    <row r="72" spans="1:16" x14ac:dyDescent="0.25">
      <c r="A72" s="49">
        <v>2016</v>
      </c>
      <c r="B72" s="259">
        <v>4.5</v>
      </c>
      <c r="C72" s="356">
        <v>7.5</v>
      </c>
      <c r="D72" s="259">
        <v>4</v>
      </c>
      <c r="E72" s="259">
        <v>11</v>
      </c>
      <c r="F72" s="259">
        <v>14</v>
      </c>
      <c r="G72" s="259">
        <v>17.5</v>
      </c>
      <c r="H72" s="259">
        <v>25</v>
      </c>
      <c r="I72" s="259">
        <v>21.5</v>
      </c>
      <c r="J72" s="356">
        <v>19.5</v>
      </c>
      <c r="K72" s="356">
        <v>15</v>
      </c>
      <c r="L72" s="356">
        <v>9.5</v>
      </c>
      <c r="M72" s="356">
        <v>8.5</v>
      </c>
      <c r="N72" s="23">
        <f t="shared" si="7"/>
        <v>25</v>
      </c>
      <c r="O72" s="39">
        <f t="shared" si="8"/>
        <v>4</v>
      </c>
      <c r="P72" s="220">
        <f t="shared" si="9"/>
        <v>13.125</v>
      </c>
    </row>
    <row r="73" spans="1:16" x14ac:dyDescent="0.25">
      <c r="A73" s="38">
        <v>2017</v>
      </c>
      <c r="B73" s="356">
        <v>2.5</v>
      </c>
      <c r="C73" s="390">
        <v>9</v>
      </c>
      <c r="D73" s="356">
        <v>8</v>
      </c>
      <c r="E73" s="356">
        <v>8.5</v>
      </c>
      <c r="F73" s="356">
        <v>15</v>
      </c>
      <c r="G73" s="356">
        <v>19</v>
      </c>
      <c r="H73" s="356">
        <v>22.5</v>
      </c>
      <c r="I73" s="356">
        <v>25</v>
      </c>
      <c r="J73" s="356">
        <v>11.5</v>
      </c>
      <c r="K73" s="356">
        <v>14</v>
      </c>
      <c r="L73" s="356">
        <v>7</v>
      </c>
      <c r="M73" s="356">
        <v>2</v>
      </c>
      <c r="N73" s="23">
        <f t="shared" si="7"/>
        <v>25</v>
      </c>
      <c r="O73" s="39">
        <f t="shared" si="8"/>
        <v>2</v>
      </c>
      <c r="P73" s="220">
        <f t="shared" si="9"/>
        <v>12</v>
      </c>
    </row>
    <row r="74" spans="1:16" x14ac:dyDescent="0.25">
      <c r="A74" s="38">
        <v>2018</v>
      </c>
      <c r="B74" s="356">
        <v>6</v>
      </c>
      <c r="C74" s="356">
        <v>4</v>
      </c>
      <c r="D74" s="356">
        <v>6</v>
      </c>
      <c r="E74" s="356">
        <v>10</v>
      </c>
      <c r="F74" s="356">
        <v>12</v>
      </c>
      <c r="G74" s="356">
        <v>17</v>
      </c>
      <c r="H74" s="356">
        <v>21.5</v>
      </c>
      <c r="I74" s="356">
        <v>24</v>
      </c>
      <c r="J74" s="356">
        <v>23</v>
      </c>
      <c r="K74" s="356">
        <v>6</v>
      </c>
      <c r="L74" s="356">
        <v>9</v>
      </c>
      <c r="M74" s="356">
        <v>6</v>
      </c>
      <c r="N74" s="23">
        <f t="shared" si="7"/>
        <v>24</v>
      </c>
      <c r="O74" s="39">
        <f t="shared" si="8"/>
        <v>4</v>
      </c>
      <c r="P74" s="220">
        <f t="shared" si="9"/>
        <v>12.041666666666666</v>
      </c>
    </row>
    <row r="75" spans="1:16" x14ac:dyDescent="0.25">
      <c r="A75" s="60">
        <v>2019</v>
      </c>
      <c r="B75" s="356">
        <v>3.5</v>
      </c>
      <c r="C75" s="356">
        <v>6.8</v>
      </c>
      <c r="D75" s="356">
        <v>12</v>
      </c>
      <c r="E75" s="356">
        <v>10.5</v>
      </c>
      <c r="F75" s="356">
        <v>10.4</v>
      </c>
      <c r="G75" s="356">
        <v>11.3</v>
      </c>
      <c r="H75" s="356">
        <v>25.2</v>
      </c>
      <c r="I75" s="356">
        <v>22.3</v>
      </c>
      <c r="J75" s="356">
        <v>15.9</v>
      </c>
      <c r="K75" s="356">
        <v>14.5</v>
      </c>
      <c r="L75" s="356">
        <v>6.7</v>
      </c>
      <c r="M75" s="356">
        <v>5.2</v>
      </c>
      <c r="N75" s="23">
        <f t="shared" si="7"/>
        <v>25.2</v>
      </c>
      <c r="O75" s="39">
        <f t="shared" si="8"/>
        <v>3.5</v>
      </c>
      <c r="P75" s="220">
        <f t="shared" si="9"/>
        <v>12.024999999999999</v>
      </c>
    </row>
    <row r="76" spans="1:16" x14ac:dyDescent="0.25">
      <c r="A76" s="60">
        <v>2020</v>
      </c>
      <c r="B76" s="356">
        <v>5.4</v>
      </c>
      <c r="C76" s="356">
        <v>9.5</v>
      </c>
      <c r="D76" s="356">
        <v>7.1</v>
      </c>
      <c r="E76" s="356">
        <v>8.3000000000000007</v>
      </c>
      <c r="F76" s="356">
        <v>15.3</v>
      </c>
      <c r="G76" s="356">
        <v>15.6</v>
      </c>
      <c r="H76" s="356">
        <v>24.4</v>
      </c>
      <c r="I76" s="356">
        <v>19.899999999999999</v>
      </c>
      <c r="J76" s="356">
        <v>17.3</v>
      </c>
      <c r="K76" s="356">
        <v>13.3</v>
      </c>
      <c r="L76" s="356">
        <v>10.3</v>
      </c>
      <c r="M76" s="356">
        <v>2.5</v>
      </c>
      <c r="N76" s="23">
        <f t="shared" si="7"/>
        <v>24.4</v>
      </c>
      <c r="O76" s="39">
        <f t="shared" si="8"/>
        <v>2.5</v>
      </c>
      <c r="P76" s="220">
        <f t="shared" si="9"/>
        <v>12.408333333333333</v>
      </c>
    </row>
    <row r="77" spans="1:16" x14ac:dyDescent="0.25">
      <c r="A77" s="60">
        <v>2021</v>
      </c>
      <c r="B77" s="356">
        <v>0.6</v>
      </c>
      <c r="C77" s="356">
        <v>4.5</v>
      </c>
      <c r="D77" s="356">
        <v>8</v>
      </c>
      <c r="E77" s="356">
        <v>10.199999999999999</v>
      </c>
      <c r="F77" s="356">
        <v>13.2</v>
      </c>
      <c r="G77" s="356">
        <v>20.6</v>
      </c>
      <c r="H77" s="356">
        <v>24.8</v>
      </c>
      <c r="I77" s="356">
        <v>23.2</v>
      </c>
      <c r="J77" s="356">
        <v>17.600000000000001</v>
      </c>
      <c r="K77" s="356">
        <v>16.3</v>
      </c>
      <c r="L77" s="356">
        <v>5.6</v>
      </c>
      <c r="M77" s="356">
        <v>5.7</v>
      </c>
      <c r="N77" s="23">
        <f t="shared" si="7"/>
        <v>24.8</v>
      </c>
      <c r="O77" s="39">
        <f t="shared" si="8"/>
        <v>0.6</v>
      </c>
      <c r="P77" s="220">
        <f t="shared" si="9"/>
        <v>12.525</v>
      </c>
    </row>
    <row r="78" spans="1:16" x14ac:dyDescent="0.25">
      <c r="A78" s="60">
        <v>2022</v>
      </c>
      <c r="B78" s="356">
        <v>1.8</v>
      </c>
      <c r="C78" s="356">
        <v>7.7</v>
      </c>
      <c r="D78" s="356">
        <v>7.9</v>
      </c>
      <c r="E78" s="356">
        <v>9.1</v>
      </c>
      <c r="F78" s="356">
        <v>14.5</v>
      </c>
      <c r="G78" s="356">
        <v>26</v>
      </c>
      <c r="H78" s="356">
        <v>27.7</v>
      </c>
      <c r="I78" s="356">
        <v>24.5</v>
      </c>
      <c r="J78" s="356">
        <v>16.7</v>
      </c>
      <c r="K78" s="356">
        <v>17.2</v>
      </c>
      <c r="L78" s="356">
        <v>9.3000000000000007</v>
      </c>
      <c r="M78" s="356">
        <v>6.2</v>
      </c>
      <c r="N78" s="23">
        <f t="shared" si="7"/>
        <v>27.7</v>
      </c>
      <c r="O78" s="39">
        <f t="shared" si="8"/>
        <v>1.8</v>
      </c>
      <c r="P78" s="220">
        <f t="shared" si="9"/>
        <v>14.049999999999999</v>
      </c>
    </row>
    <row r="79" spans="1:16" x14ac:dyDescent="0.25">
      <c r="A79" s="60">
        <v>2023</v>
      </c>
      <c r="B79" s="356">
        <v>2.4</v>
      </c>
      <c r="C79" s="356">
        <v>4.5</v>
      </c>
      <c r="D79" s="356">
        <v>8</v>
      </c>
      <c r="E79" s="356"/>
      <c r="F79" s="356"/>
      <c r="G79" s="356"/>
      <c r="H79" s="356"/>
      <c r="I79" s="356"/>
      <c r="J79" s="356"/>
      <c r="K79" s="356"/>
      <c r="L79" s="356"/>
      <c r="M79" s="356"/>
      <c r="N79" s="23">
        <f t="shared" si="7"/>
        <v>8</v>
      </c>
      <c r="O79" s="39">
        <f t="shared" si="8"/>
        <v>2.4</v>
      </c>
      <c r="P79" s="220">
        <f t="shared" si="9"/>
        <v>4.9666666666666668</v>
      </c>
    </row>
    <row r="80" spans="1:16" x14ac:dyDescent="0.25">
      <c r="A80" s="17" t="s">
        <v>16</v>
      </c>
      <c r="B80" s="487">
        <f>AVERAGE(B6:B79)</f>
        <v>2.5780821917808221</v>
      </c>
      <c r="C80" s="17">
        <f>AVERAGE(C6:C79)</f>
        <v>4.4027777777777777</v>
      </c>
      <c r="D80" s="17">
        <f>AVERAGE(D6:D79)</f>
        <v>7.2222222222222223</v>
      </c>
      <c r="E80" s="17">
        <f t="shared" ref="E80:N80" si="10">AVERAGE(E6:E78)</f>
        <v>9.2971830985915496</v>
      </c>
      <c r="F80" s="17">
        <f t="shared" si="10"/>
        <v>13.37</v>
      </c>
      <c r="G80" s="17">
        <f t="shared" si="10"/>
        <v>17.678571428571427</v>
      </c>
      <c r="H80" s="93">
        <f t="shared" si="10"/>
        <v>22.830000000000002</v>
      </c>
      <c r="I80" s="159">
        <f t="shared" si="10"/>
        <v>21.317391304347826</v>
      </c>
      <c r="J80" s="17">
        <f t="shared" si="10"/>
        <v>17.221428571428572</v>
      </c>
      <c r="K80" s="17">
        <f t="shared" si="10"/>
        <v>12.192753623188405</v>
      </c>
      <c r="L80" s="17">
        <f t="shared" si="10"/>
        <v>6.6842857142857151</v>
      </c>
      <c r="M80" s="17">
        <f t="shared" si="10"/>
        <v>3.1871428571428568</v>
      </c>
      <c r="N80" s="17">
        <f t="shared" si="10"/>
        <v>23.751470588235296</v>
      </c>
      <c r="O80" s="17"/>
      <c r="P80" s="17">
        <f>AVERAGE(P6:P78)</f>
        <v>11.415229500891265</v>
      </c>
    </row>
    <row r="81" spans="1:16" x14ac:dyDescent="0.25">
      <c r="A81" s="60" t="s">
        <v>19</v>
      </c>
      <c r="B81" s="156">
        <f t="shared" ref="B81:M81" si="11">MAX(B6:B79)</f>
        <v>7</v>
      </c>
      <c r="C81" s="156">
        <f t="shared" si="11"/>
        <v>9.5</v>
      </c>
      <c r="D81" s="156">
        <f t="shared" si="11"/>
        <v>15</v>
      </c>
      <c r="E81" s="156">
        <f t="shared" si="11"/>
        <v>18</v>
      </c>
      <c r="F81" s="156">
        <f t="shared" si="11"/>
        <v>21</v>
      </c>
      <c r="G81" s="156">
        <f t="shared" si="11"/>
        <v>27</v>
      </c>
      <c r="H81" s="494">
        <f t="shared" si="11"/>
        <v>32</v>
      </c>
      <c r="I81" s="391">
        <f t="shared" si="11"/>
        <v>27.5</v>
      </c>
      <c r="J81" s="156">
        <f t="shared" si="11"/>
        <v>25</v>
      </c>
      <c r="K81" s="156">
        <f t="shared" si="11"/>
        <v>19</v>
      </c>
      <c r="L81" s="156">
        <f t="shared" si="11"/>
        <v>12</v>
      </c>
      <c r="M81" s="156">
        <f t="shared" si="11"/>
        <v>9</v>
      </c>
      <c r="N81" s="156">
        <f>MAX(B81:M81)</f>
        <v>32</v>
      </c>
      <c r="O81" s="156"/>
      <c r="P81" s="392">
        <f>MAX(P6:P78)</f>
        <v>14.25</v>
      </c>
    </row>
    <row r="82" spans="1:16" x14ac:dyDescent="0.25">
      <c r="A82" s="60" t="s">
        <v>20</v>
      </c>
      <c r="B82" s="493">
        <f t="shared" ref="B82:M82" si="12">MIN(B6:B79)</f>
        <v>-5</v>
      </c>
      <c r="C82" s="156">
        <f t="shared" si="12"/>
        <v>-5</v>
      </c>
      <c r="D82" s="156">
        <f t="shared" si="12"/>
        <v>-1.5</v>
      </c>
      <c r="E82" s="156">
        <f t="shared" si="12"/>
        <v>2</v>
      </c>
      <c r="F82" s="156">
        <f t="shared" si="12"/>
        <v>5</v>
      </c>
      <c r="G82" s="156">
        <f t="shared" si="12"/>
        <v>8</v>
      </c>
      <c r="H82" s="391">
        <f t="shared" si="12"/>
        <v>15</v>
      </c>
      <c r="I82" s="494">
        <f t="shared" si="12"/>
        <v>15.5</v>
      </c>
      <c r="J82" s="156">
        <f t="shared" si="12"/>
        <v>5.5</v>
      </c>
      <c r="K82" s="156">
        <f t="shared" si="12"/>
        <v>3.5</v>
      </c>
      <c r="L82" s="156">
        <f t="shared" si="12"/>
        <v>-1</v>
      </c>
      <c r="M82" s="156">
        <f t="shared" si="12"/>
        <v>-4</v>
      </c>
      <c r="N82" s="156"/>
      <c r="O82" s="156">
        <f>MIN(B82:M82)</f>
        <v>-5</v>
      </c>
      <c r="P82" s="392">
        <f>MIN(P6:P78)</f>
        <v>8.3333333333333339</v>
      </c>
    </row>
    <row r="141" spans="1:13" ht="15.6" x14ac:dyDescent="0.3">
      <c r="A141" s="4" t="s">
        <v>140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3" ht="15.6" x14ac:dyDescent="0.3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3" ht="15.6" x14ac:dyDescent="0.3">
      <c r="A143" s="4" t="s">
        <v>141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3" ht="15.6" x14ac:dyDescent="0.3">
      <c r="A144" s="4" t="s">
        <v>142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4" ht="15.6" x14ac:dyDescent="0.3">
      <c r="A145" s="4" t="s">
        <v>145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4" ht="15.6" x14ac:dyDescent="0.3">
      <c r="A146" s="4" t="s">
        <v>146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4" ht="15.6" x14ac:dyDescent="0.3">
      <c r="A147" s="4" t="s">
        <v>143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4" ht="15.6" x14ac:dyDescent="0.3">
      <c r="A148" s="4" t="s">
        <v>144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4" ht="15.6" x14ac:dyDescent="0.3">
      <c r="A149" s="4"/>
    </row>
    <row r="150" spans="1:14" ht="15.6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4" ht="15.6" x14ac:dyDescent="0.3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60" spans="1:14" ht="15.6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</row>
    <row r="161" spans="1:14" ht="15.6" x14ac:dyDescent="0.3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</row>
    <row r="162" spans="1:14" ht="15.6" x14ac:dyDescent="0.3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</row>
    <row r="163" spans="1:14" ht="15.6" x14ac:dyDescent="0.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</row>
    <row r="164" spans="1:14" ht="15.6" x14ac:dyDescent="0.3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</row>
    <row r="165" spans="1:14" ht="15.6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</row>
    <row r="166" spans="1:14" ht="15.6" x14ac:dyDescent="0.3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</row>
    <row r="167" spans="1:14" ht="15.6" x14ac:dyDescent="0.3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/>
  <headerFooter>
    <oddHeader>&amp;C&amp;"Times New Roman,Normal"&amp;12&amp;A</oddHeader>
    <oddFooter>&amp;C&amp;"Times New Roman,Normal"&amp;12Página &amp;P</oddFooter>
  </headerFooter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E46C0A"/>
  </sheetPr>
  <dimension ref="A3:R96"/>
  <sheetViews>
    <sheetView showGridLines="0" topLeftCell="A79" zoomScaleNormal="100" workbookViewId="0">
      <selection activeCell="K4" sqref="K4"/>
    </sheetView>
  </sheetViews>
  <sheetFormatPr baseColWidth="10" defaultColWidth="11.44140625" defaultRowHeight="13.2" x14ac:dyDescent="0.25"/>
  <cols>
    <col min="2" max="2" width="8.5546875" customWidth="1"/>
    <col min="3" max="3" width="8.77734375" customWidth="1"/>
    <col min="4" max="4" width="9.21875" customWidth="1"/>
    <col min="5" max="5" width="8.44140625" customWidth="1"/>
    <col min="6" max="6" width="8.6640625" customWidth="1"/>
    <col min="7" max="7" width="7.5546875" customWidth="1"/>
    <col min="8" max="8" width="8.5546875" customWidth="1"/>
    <col min="9" max="9" width="8.77734375" customWidth="1"/>
    <col min="10" max="10" width="12.88671875" customWidth="1"/>
    <col min="11" max="11" width="12" customWidth="1"/>
    <col min="12" max="12" width="11.6640625" customWidth="1"/>
    <col min="13" max="13" width="11.109375" customWidth="1"/>
    <col min="16" max="16" width="16.109375" customWidth="1"/>
    <col min="17" max="17" width="14.88671875" customWidth="1"/>
  </cols>
  <sheetData>
    <row r="3" spans="1:18" ht="15.6" x14ac:dyDescent="0.3">
      <c r="A3" s="4" t="s">
        <v>0</v>
      </c>
      <c r="B3" s="4"/>
      <c r="C3" s="4"/>
      <c r="D3" s="4"/>
      <c r="E3" s="4"/>
      <c r="F3" s="4"/>
      <c r="G3" s="4"/>
    </row>
    <row r="4" spans="1:18" ht="15.6" x14ac:dyDescent="0.3">
      <c r="A4" s="4"/>
      <c r="B4" s="4"/>
      <c r="C4" s="4"/>
      <c r="D4" s="4"/>
      <c r="E4" s="4"/>
      <c r="F4" s="4"/>
      <c r="G4" s="4"/>
    </row>
    <row r="5" spans="1:18" ht="15.6" x14ac:dyDescent="0.3">
      <c r="A5" s="4" t="s">
        <v>73</v>
      </c>
      <c r="B5" s="4"/>
      <c r="C5" s="4"/>
      <c r="D5" s="4"/>
      <c r="E5" s="4"/>
      <c r="F5" s="4"/>
      <c r="G5" s="4"/>
    </row>
    <row r="6" spans="1:18" ht="15.6" x14ac:dyDescent="0.3">
      <c r="A6" s="4"/>
      <c r="B6" s="4"/>
      <c r="C6" s="4"/>
      <c r="D6" s="4"/>
      <c r="E6" s="4"/>
      <c r="F6" s="4"/>
      <c r="G6" s="4"/>
    </row>
    <row r="9" spans="1:18" x14ac:dyDescent="0.25">
      <c r="A9" s="148" t="s">
        <v>2</v>
      </c>
      <c r="B9" s="148" t="s">
        <v>74</v>
      </c>
      <c r="C9" s="148" t="s">
        <v>75</v>
      </c>
      <c r="D9" s="148" t="s">
        <v>76</v>
      </c>
      <c r="E9" s="148" t="s">
        <v>77</v>
      </c>
      <c r="F9" s="148" t="s">
        <v>78</v>
      </c>
      <c r="G9" s="148" t="s">
        <v>79</v>
      </c>
      <c r="H9" s="148" t="s">
        <v>80</v>
      </c>
      <c r="I9" s="148" t="s">
        <v>81</v>
      </c>
      <c r="J9" s="148" t="s">
        <v>82</v>
      </c>
      <c r="K9" s="148" t="s">
        <v>83</v>
      </c>
      <c r="L9" s="148" t="s">
        <v>84</v>
      </c>
      <c r="M9" s="148" t="s">
        <v>85</v>
      </c>
      <c r="N9" s="393" t="s">
        <v>19</v>
      </c>
      <c r="O9" s="148" t="s">
        <v>20</v>
      </c>
      <c r="P9" s="148" t="s">
        <v>31</v>
      </c>
    </row>
    <row r="10" spans="1:18" x14ac:dyDescent="0.25">
      <c r="A10" s="60">
        <v>2008</v>
      </c>
      <c r="B10" s="394"/>
      <c r="C10" s="394"/>
      <c r="D10" s="394"/>
      <c r="E10" s="394"/>
      <c r="F10" s="394"/>
      <c r="G10" s="394"/>
      <c r="H10" s="394"/>
      <c r="I10" s="394"/>
      <c r="J10" s="42">
        <v>44</v>
      </c>
      <c r="K10" s="42">
        <v>60</v>
      </c>
      <c r="L10" s="42">
        <v>53</v>
      </c>
      <c r="M10" s="42">
        <v>37</v>
      </c>
      <c r="N10" s="395"/>
      <c r="O10" s="395"/>
      <c r="P10" s="394">
        <f t="shared" ref="P10:P25" si="0">AVERAGE(B10:M10)</f>
        <v>48.5</v>
      </c>
      <c r="Q10" s="499">
        <v>48.61</v>
      </c>
      <c r="R10" s="499"/>
    </row>
    <row r="11" spans="1:18" x14ac:dyDescent="0.25">
      <c r="A11" s="60">
        <v>2009</v>
      </c>
      <c r="B11" s="43">
        <v>77</v>
      </c>
      <c r="C11" s="90">
        <v>45</v>
      </c>
      <c r="D11" s="90">
        <v>40</v>
      </c>
      <c r="E11" s="42">
        <v>45</v>
      </c>
      <c r="F11" s="42">
        <v>48</v>
      </c>
      <c r="G11" s="43">
        <v>50</v>
      </c>
      <c r="H11" s="43">
        <v>62</v>
      </c>
      <c r="I11" s="42">
        <v>49</v>
      </c>
      <c r="J11" s="42">
        <v>56</v>
      </c>
      <c r="K11" s="42">
        <v>34</v>
      </c>
      <c r="L11" s="42">
        <v>51</v>
      </c>
      <c r="M11" s="42">
        <v>47</v>
      </c>
      <c r="N11" s="227">
        <f t="shared" ref="N11:N25" si="1">MAX(B11:M11)</f>
        <v>77</v>
      </c>
      <c r="O11" s="227">
        <f t="shared" ref="O11:O25" si="2">MIN(B11:M11)</f>
        <v>34</v>
      </c>
      <c r="P11" s="17">
        <f t="shared" si="0"/>
        <v>50.333333333333336</v>
      </c>
      <c r="Q11" s="499">
        <v>48.61</v>
      </c>
      <c r="R11" s="499"/>
    </row>
    <row r="12" spans="1:18" x14ac:dyDescent="0.25">
      <c r="A12" s="60">
        <v>2010</v>
      </c>
      <c r="B12" s="42">
        <v>51</v>
      </c>
      <c r="C12" s="394"/>
      <c r="D12" s="42">
        <v>63</v>
      </c>
      <c r="E12" s="42">
        <v>39</v>
      </c>
      <c r="F12" s="42">
        <v>44</v>
      </c>
      <c r="G12" s="42">
        <v>46</v>
      </c>
      <c r="H12" s="42">
        <v>54</v>
      </c>
      <c r="I12" s="43">
        <v>60</v>
      </c>
      <c r="J12" s="42">
        <v>52</v>
      </c>
      <c r="K12" s="43">
        <v>63</v>
      </c>
      <c r="L12" s="42">
        <v>45</v>
      </c>
      <c r="M12" s="42">
        <v>49</v>
      </c>
      <c r="N12" s="227">
        <f t="shared" si="1"/>
        <v>63</v>
      </c>
      <c r="O12" s="227">
        <f t="shared" si="2"/>
        <v>39</v>
      </c>
      <c r="P12" s="17">
        <f t="shared" si="0"/>
        <v>51.454545454545453</v>
      </c>
      <c r="Q12" s="499">
        <v>48.61</v>
      </c>
      <c r="R12" s="499"/>
    </row>
    <row r="13" spans="1:18" x14ac:dyDescent="0.25">
      <c r="A13" s="60">
        <v>2011</v>
      </c>
      <c r="B13" s="42">
        <v>48</v>
      </c>
      <c r="C13" s="42">
        <v>48</v>
      </c>
      <c r="D13" s="42">
        <v>43</v>
      </c>
      <c r="E13" s="42">
        <v>40</v>
      </c>
      <c r="F13" s="90">
        <v>38</v>
      </c>
      <c r="G13" s="90">
        <v>37</v>
      </c>
      <c r="H13" s="42">
        <v>49</v>
      </c>
      <c r="I13" s="90">
        <v>42</v>
      </c>
      <c r="J13" s="90">
        <v>37</v>
      </c>
      <c r="K13" s="42">
        <v>42</v>
      </c>
      <c r="L13" s="90">
        <v>42</v>
      </c>
      <c r="M13" s="42">
        <v>54</v>
      </c>
      <c r="N13" s="227">
        <f t="shared" si="1"/>
        <v>54</v>
      </c>
      <c r="O13" s="227">
        <f t="shared" si="2"/>
        <v>37</v>
      </c>
      <c r="P13" s="487">
        <f t="shared" si="0"/>
        <v>43.333333333333336</v>
      </c>
      <c r="Q13" s="499">
        <v>48.61</v>
      </c>
      <c r="R13" s="499"/>
    </row>
    <row r="14" spans="1:18" x14ac:dyDescent="0.25">
      <c r="A14" s="60">
        <v>2012</v>
      </c>
      <c r="B14" s="90">
        <v>33</v>
      </c>
      <c r="C14" s="42">
        <v>80</v>
      </c>
      <c r="D14" s="42">
        <v>60</v>
      </c>
      <c r="E14" s="43">
        <v>60</v>
      </c>
      <c r="F14" s="42">
        <v>41</v>
      </c>
      <c r="G14" s="42">
        <v>43</v>
      </c>
      <c r="H14" s="42">
        <v>45</v>
      </c>
      <c r="I14" s="42">
        <v>45</v>
      </c>
      <c r="J14" s="43">
        <v>63</v>
      </c>
      <c r="K14" s="42">
        <v>53</v>
      </c>
      <c r="L14" s="42">
        <v>53</v>
      </c>
      <c r="M14" s="42">
        <v>43</v>
      </c>
      <c r="N14" s="227">
        <f t="shared" si="1"/>
        <v>80</v>
      </c>
      <c r="O14" s="227">
        <f t="shared" si="2"/>
        <v>33</v>
      </c>
      <c r="P14" s="93">
        <f t="shared" si="0"/>
        <v>51.583333333333336</v>
      </c>
      <c r="Q14" s="499">
        <v>48.61</v>
      </c>
      <c r="R14" s="499"/>
    </row>
    <row r="15" spans="1:18" x14ac:dyDescent="0.25">
      <c r="A15" s="60">
        <v>2013</v>
      </c>
      <c r="B15" s="42">
        <v>44</v>
      </c>
      <c r="C15" s="43">
        <v>89</v>
      </c>
      <c r="D15" s="42">
        <v>59</v>
      </c>
      <c r="E15" s="42">
        <v>50</v>
      </c>
      <c r="F15" s="42">
        <v>42</v>
      </c>
      <c r="G15" s="42">
        <v>40</v>
      </c>
      <c r="H15" s="42">
        <v>48</v>
      </c>
      <c r="I15" s="42">
        <v>49</v>
      </c>
      <c r="J15" s="42">
        <v>40</v>
      </c>
      <c r="K15" s="42">
        <v>53</v>
      </c>
      <c r="L15" s="42">
        <v>59</v>
      </c>
      <c r="M15" s="42">
        <v>44</v>
      </c>
      <c r="N15" s="93">
        <f t="shared" si="1"/>
        <v>89</v>
      </c>
      <c r="O15" s="227">
        <f t="shared" si="2"/>
        <v>40</v>
      </c>
      <c r="P15" s="17">
        <f t="shared" si="0"/>
        <v>51.416666666666664</v>
      </c>
      <c r="Q15" s="499">
        <v>48.61</v>
      </c>
      <c r="R15" s="499"/>
    </row>
    <row r="16" spans="1:18" x14ac:dyDescent="0.25">
      <c r="A16" s="60">
        <v>2014</v>
      </c>
      <c r="B16" s="42">
        <v>48</v>
      </c>
      <c r="C16" s="42">
        <v>57</v>
      </c>
      <c r="D16" s="42">
        <v>54</v>
      </c>
      <c r="E16" s="42">
        <v>42</v>
      </c>
      <c r="F16" s="42">
        <v>45</v>
      </c>
      <c r="G16" s="42">
        <v>41</v>
      </c>
      <c r="H16" s="90">
        <v>38</v>
      </c>
      <c r="I16" s="90">
        <v>42</v>
      </c>
      <c r="J16" s="42">
        <v>45</v>
      </c>
      <c r="K16" s="42">
        <v>35</v>
      </c>
      <c r="L16" s="42">
        <v>57</v>
      </c>
      <c r="M16" s="43">
        <v>63</v>
      </c>
      <c r="N16" s="227">
        <f t="shared" si="1"/>
        <v>63</v>
      </c>
      <c r="O16" s="227">
        <f t="shared" si="2"/>
        <v>35</v>
      </c>
      <c r="P16" s="17">
        <f t="shared" si="0"/>
        <v>47.25</v>
      </c>
      <c r="Q16" s="499">
        <v>48.61</v>
      </c>
      <c r="R16" s="499"/>
    </row>
    <row r="17" spans="1:18" x14ac:dyDescent="0.25">
      <c r="A17" s="60">
        <v>2015</v>
      </c>
      <c r="B17" s="42">
        <v>60</v>
      </c>
      <c r="C17" s="42">
        <v>57</v>
      </c>
      <c r="D17" s="42">
        <v>62</v>
      </c>
      <c r="E17" s="42">
        <v>38</v>
      </c>
      <c r="F17" s="42">
        <v>55</v>
      </c>
      <c r="G17" s="42">
        <v>42</v>
      </c>
      <c r="H17" s="42">
        <v>51</v>
      </c>
      <c r="I17" s="42">
        <v>43</v>
      </c>
      <c r="J17" s="42">
        <v>40</v>
      </c>
      <c r="K17" s="42">
        <v>51</v>
      </c>
      <c r="L17" s="42">
        <v>51</v>
      </c>
      <c r="M17" s="251">
        <v>27</v>
      </c>
      <c r="N17" s="227">
        <f t="shared" si="1"/>
        <v>62</v>
      </c>
      <c r="O17" s="301">
        <f t="shared" si="2"/>
        <v>27</v>
      </c>
      <c r="P17" s="17">
        <f t="shared" si="0"/>
        <v>48.083333333333336</v>
      </c>
      <c r="Q17" s="499">
        <v>48.61</v>
      </c>
      <c r="R17" s="499"/>
    </row>
    <row r="18" spans="1:18" x14ac:dyDescent="0.25">
      <c r="A18" s="60">
        <v>2016</v>
      </c>
      <c r="B18" s="42">
        <v>67</v>
      </c>
      <c r="C18" s="42">
        <v>59</v>
      </c>
      <c r="D18" s="42">
        <v>49</v>
      </c>
      <c r="E18" s="42">
        <v>50</v>
      </c>
      <c r="F18" s="43">
        <v>61</v>
      </c>
      <c r="G18" s="42">
        <v>41</v>
      </c>
      <c r="H18" s="42">
        <v>52</v>
      </c>
      <c r="I18" s="42">
        <v>43</v>
      </c>
      <c r="J18" s="42">
        <v>53</v>
      </c>
      <c r="K18" s="42">
        <v>34</v>
      </c>
      <c r="L18" s="42">
        <v>43</v>
      </c>
      <c r="M18" s="42">
        <v>32</v>
      </c>
      <c r="N18" s="227">
        <f t="shared" si="1"/>
        <v>67</v>
      </c>
      <c r="O18" s="227">
        <f t="shared" si="2"/>
        <v>32</v>
      </c>
      <c r="P18" s="17">
        <f t="shared" si="0"/>
        <v>48.666666666666664</v>
      </c>
      <c r="Q18" s="499">
        <v>48.61</v>
      </c>
      <c r="R18" s="499"/>
    </row>
    <row r="19" spans="1:18" x14ac:dyDescent="0.25">
      <c r="A19" s="60">
        <v>2017</v>
      </c>
      <c r="B19" s="42">
        <v>63</v>
      </c>
      <c r="C19" s="42">
        <v>60</v>
      </c>
      <c r="D19" s="43">
        <v>67</v>
      </c>
      <c r="E19" s="90">
        <v>38</v>
      </c>
      <c r="F19" s="42">
        <v>49</v>
      </c>
      <c r="G19" s="42">
        <v>48</v>
      </c>
      <c r="H19" s="42">
        <v>42</v>
      </c>
      <c r="I19" s="42">
        <v>46</v>
      </c>
      <c r="J19" s="42">
        <v>49</v>
      </c>
      <c r="K19" s="90">
        <v>27</v>
      </c>
      <c r="L19" s="43">
        <v>60</v>
      </c>
      <c r="M19" s="396">
        <v>48</v>
      </c>
      <c r="N19" s="397">
        <f t="shared" si="1"/>
        <v>67</v>
      </c>
      <c r="O19" s="397">
        <f t="shared" si="2"/>
        <v>27</v>
      </c>
      <c r="P19" s="17">
        <f t="shared" si="0"/>
        <v>49.75</v>
      </c>
      <c r="Q19" s="499">
        <v>48.61</v>
      </c>
      <c r="R19" s="499"/>
    </row>
    <row r="20" spans="1:18" x14ac:dyDescent="0.25">
      <c r="A20" s="60">
        <v>2018</v>
      </c>
      <c r="B20" s="42">
        <v>49</v>
      </c>
      <c r="C20" s="42">
        <v>53</v>
      </c>
      <c r="D20" s="42">
        <v>58</v>
      </c>
      <c r="E20" s="42">
        <v>53</v>
      </c>
      <c r="F20" s="42">
        <v>40</v>
      </c>
      <c r="G20" s="42">
        <v>42</v>
      </c>
      <c r="H20" s="42">
        <v>36</v>
      </c>
      <c r="I20" s="42">
        <v>52</v>
      </c>
      <c r="J20" s="42">
        <v>33.5</v>
      </c>
      <c r="K20" s="42">
        <v>37</v>
      </c>
      <c r="L20" s="42">
        <v>38</v>
      </c>
      <c r="M20" s="42">
        <v>40</v>
      </c>
      <c r="N20" s="227">
        <f t="shared" si="1"/>
        <v>58</v>
      </c>
      <c r="O20" s="227">
        <f t="shared" si="2"/>
        <v>33.5</v>
      </c>
      <c r="P20" s="17">
        <f t="shared" si="0"/>
        <v>44.291666666666664</v>
      </c>
      <c r="Q20" s="499">
        <v>48.61</v>
      </c>
      <c r="R20" s="499"/>
    </row>
    <row r="21" spans="1:18" x14ac:dyDescent="0.25">
      <c r="A21" s="60">
        <v>2019</v>
      </c>
      <c r="B21" s="42">
        <v>65</v>
      </c>
      <c r="C21" s="42">
        <v>48</v>
      </c>
      <c r="D21" s="42">
        <v>42</v>
      </c>
      <c r="E21" s="42">
        <v>57</v>
      </c>
      <c r="F21" s="42">
        <v>49</v>
      </c>
      <c r="G21" s="42">
        <v>46</v>
      </c>
      <c r="H21" s="42">
        <v>46</v>
      </c>
      <c r="I21" s="42">
        <v>53</v>
      </c>
      <c r="J21" s="42">
        <v>42</v>
      </c>
      <c r="K21" s="42">
        <v>49</v>
      </c>
      <c r="L21" s="42">
        <v>60</v>
      </c>
      <c r="M21" s="42">
        <v>66</v>
      </c>
      <c r="N21" s="227">
        <f t="shared" si="1"/>
        <v>66</v>
      </c>
      <c r="O21" s="227">
        <f t="shared" si="2"/>
        <v>42</v>
      </c>
      <c r="P21" s="17">
        <f t="shared" si="0"/>
        <v>51.916666666666664</v>
      </c>
      <c r="Q21" s="499">
        <v>48.61</v>
      </c>
      <c r="R21" s="499"/>
    </row>
    <row r="22" spans="1:18" x14ac:dyDescent="0.25">
      <c r="A22" s="60">
        <v>2020</v>
      </c>
      <c r="B22" s="42">
        <v>65</v>
      </c>
      <c r="C22" s="42">
        <v>45</v>
      </c>
      <c r="D22" s="42">
        <v>57</v>
      </c>
      <c r="E22" s="42">
        <v>54</v>
      </c>
      <c r="F22" s="42">
        <v>51</v>
      </c>
      <c r="G22" s="42">
        <v>43</v>
      </c>
      <c r="H22" s="42">
        <v>40</v>
      </c>
      <c r="I22" s="42">
        <v>56</v>
      </c>
      <c r="J22" s="42">
        <v>56</v>
      </c>
      <c r="K22" s="42">
        <v>44</v>
      </c>
      <c r="L22" s="42">
        <v>39</v>
      </c>
      <c r="M22" s="42">
        <v>62</v>
      </c>
      <c r="N22" s="227">
        <f t="shared" si="1"/>
        <v>65</v>
      </c>
      <c r="O22" s="227">
        <f t="shared" si="2"/>
        <v>39</v>
      </c>
      <c r="P22" s="17">
        <f t="shared" si="0"/>
        <v>51</v>
      </c>
      <c r="Q22" s="499">
        <v>48.61</v>
      </c>
      <c r="R22" s="499"/>
    </row>
    <row r="23" spans="1:18" x14ac:dyDescent="0.25">
      <c r="A23" s="60">
        <v>2021</v>
      </c>
      <c r="B23" s="42">
        <v>61.2</v>
      </c>
      <c r="C23" s="42">
        <v>43</v>
      </c>
      <c r="D23" s="42">
        <v>46.4</v>
      </c>
      <c r="E23" s="42">
        <v>36.4</v>
      </c>
      <c r="F23" s="42">
        <v>50.4</v>
      </c>
      <c r="G23" s="42">
        <v>43.6</v>
      </c>
      <c r="H23" s="42">
        <v>45.4</v>
      </c>
      <c r="I23" s="42">
        <v>49</v>
      </c>
      <c r="J23" s="42">
        <v>46.1</v>
      </c>
      <c r="K23" s="42">
        <v>32.4</v>
      </c>
      <c r="L23" s="42">
        <v>38.9</v>
      </c>
      <c r="M23" s="42">
        <v>51.5</v>
      </c>
      <c r="N23" s="227">
        <f t="shared" si="1"/>
        <v>61.2</v>
      </c>
      <c r="O23" s="227">
        <f t="shared" si="2"/>
        <v>32.4</v>
      </c>
      <c r="P23" s="17">
        <f t="shared" si="0"/>
        <v>45.358333333333327</v>
      </c>
      <c r="Q23" s="499">
        <v>48.61</v>
      </c>
      <c r="R23" s="499"/>
    </row>
    <row r="24" spans="1:18" x14ac:dyDescent="0.25">
      <c r="A24" s="60">
        <v>2022</v>
      </c>
      <c r="B24" s="42">
        <v>33.5</v>
      </c>
      <c r="C24" s="42">
        <v>36.4</v>
      </c>
      <c r="D24" s="42">
        <v>40</v>
      </c>
      <c r="E24" s="42">
        <v>58</v>
      </c>
      <c r="F24" s="42">
        <v>37.1</v>
      </c>
      <c r="G24" s="42">
        <v>43.9</v>
      </c>
      <c r="H24" s="42">
        <v>51.1</v>
      </c>
      <c r="I24" s="42">
        <v>55.8</v>
      </c>
      <c r="J24" s="42">
        <v>65.5</v>
      </c>
      <c r="K24" s="42">
        <v>40</v>
      </c>
      <c r="L24" s="42">
        <v>45</v>
      </c>
      <c r="M24" s="42">
        <v>36.700000000000003</v>
      </c>
      <c r="N24" s="227">
        <f t="shared" si="1"/>
        <v>65.5</v>
      </c>
      <c r="O24" s="227">
        <f t="shared" si="2"/>
        <v>33.5</v>
      </c>
      <c r="P24" s="17">
        <f t="shared" si="0"/>
        <v>45.25</v>
      </c>
      <c r="Q24" s="499">
        <v>48.61</v>
      </c>
      <c r="R24" s="499"/>
    </row>
    <row r="25" spans="1:18" x14ac:dyDescent="0.25">
      <c r="A25" s="60">
        <v>2023</v>
      </c>
      <c r="B25" s="42">
        <v>58.3</v>
      </c>
      <c r="C25" s="42">
        <v>49</v>
      </c>
      <c r="D25" s="42">
        <v>52.2</v>
      </c>
      <c r="E25" s="42"/>
      <c r="F25" s="42"/>
      <c r="G25" s="42"/>
      <c r="H25" s="42"/>
      <c r="I25" s="42"/>
      <c r="J25" s="42"/>
      <c r="K25" s="42"/>
      <c r="L25" s="42"/>
      <c r="M25" s="42"/>
      <c r="N25" s="227">
        <f t="shared" si="1"/>
        <v>58.3</v>
      </c>
      <c r="O25" s="227">
        <f t="shared" si="2"/>
        <v>49</v>
      </c>
      <c r="P25" s="17">
        <f t="shared" si="0"/>
        <v>53.166666666666664</v>
      </c>
      <c r="Q25" s="499"/>
      <c r="R25" s="499"/>
    </row>
    <row r="26" spans="1:18" x14ac:dyDescent="0.25">
      <c r="A26" s="158" t="s">
        <v>19</v>
      </c>
      <c r="B26" s="213">
        <f>MAX(B10:B25)</f>
        <v>77</v>
      </c>
      <c r="C26" s="93">
        <f>MAX(C10:C25)</f>
        <v>89</v>
      </c>
      <c r="D26" s="213">
        <f>MAX(D10:D25)</f>
        <v>67</v>
      </c>
      <c r="E26" s="213">
        <f t="shared" ref="E26:M26" si="3">MAX(E10:E24)</f>
        <v>60</v>
      </c>
      <c r="F26" s="213">
        <f t="shared" si="3"/>
        <v>61</v>
      </c>
      <c r="G26" s="213">
        <f t="shared" si="3"/>
        <v>50</v>
      </c>
      <c r="H26" s="213">
        <f t="shared" si="3"/>
        <v>62</v>
      </c>
      <c r="I26" s="213">
        <f t="shared" si="3"/>
        <v>60</v>
      </c>
      <c r="J26" s="213">
        <f t="shared" si="3"/>
        <v>65.5</v>
      </c>
      <c r="K26" s="213">
        <f t="shared" si="3"/>
        <v>63</v>
      </c>
      <c r="L26" s="213">
        <f t="shared" si="3"/>
        <v>60</v>
      </c>
      <c r="M26" s="213">
        <f t="shared" si="3"/>
        <v>66</v>
      </c>
      <c r="N26" s="398">
        <f>MAX(N10:N25)</f>
        <v>89</v>
      </c>
      <c r="O26" s="398">
        <f>MIN(O10:O25)</f>
        <v>27</v>
      </c>
      <c r="P26" s="213"/>
      <c r="Q26" s="499"/>
      <c r="R26" s="499"/>
    </row>
    <row r="27" spans="1:18" x14ac:dyDescent="0.25">
      <c r="A27" s="158" t="s">
        <v>20</v>
      </c>
      <c r="B27" s="213">
        <f t="shared" ref="B27:N27" si="4">MIN(B10:B25)</f>
        <v>33</v>
      </c>
      <c r="C27" s="213">
        <f t="shared" si="4"/>
        <v>36.4</v>
      </c>
      <c r="D27" s="213">
        <f t="shared" si="4"/>
        <v>40</v>
      </c>
      <c r="E27" s="213">
        <f t="shared" si="4"/>
        <v>36.4</v>
      </c>
      <c r="F27" s="213">
        <f t="shared" si="4"/>
        <v>37.1</v>
      </c>
      <c r="G27" s="213">
        <f t="shared" si="4"/>
        <v>37</v>
      </c>
      <c r="H27" s="213">
        <f t="shared" si="4"/>
        <v>36</v>
      </c>
      <c r="I27" s="213">
        <f t="shared" si="4"/>
        <v>42</v>
      </c>
      <c r="J27" s="213">
        <f t="shared" si="4"/>
        <v>33.5</v>
      </c>
      <c r="K27" s="213">
        <f t="shared" si="4"/>
        <v>27</v>
      </c>
      <c r="L27" s="213">
        <f t="shared" si="4"/>
        <v>38</v>
      </c>
      <c r="M27" s="213">
        <f t="shared" si="4"/>
        <v>27</v>
      </c>
      <c r="N27" s="398">
        <f t="shared" si="4"/>
        <v>54</v>
      </c>
      <c r="O27" s="398"/>
      <c r="P27" s="213"/>
    </row>
    <row r="28" spans="1:18" x14ac:dyDescent="0.25">
      <c r="A28" s="158" t="s">
        <v>16</v>
      </c>
      <c r="B28" s="17">
        <f t="shared" ref="B28:N28" si="5">AVERAGE(B10:B24)</f>
        <v>54.621428571428574</v>
      </c>
      <c r="C28" s="93">
        <f t="shared" si="5"/>
        <v>55.41538461538461</v>
      </c>
      <c r="D28" s="17">
        <f t="shared" si="5"/>
        <v>52.885714285714286</v>
      </c>
      <c r="E28" s="17">
        <f t="shared" si="5"/>
        <v>47.171428571428571</v>
      </c>
      <c r="F28" s="17">
        <f t="shared" si="5"/>
        <v>46.464285714285715</v>
      </c>
      <c r="G28" s="487">
        <f t="shared" si="5"/>
        <v>43.321428571428569</v>
      </c>
      <c r="H28" s="17">
        <f t="shared" si="5"/>
        <v>47.107142857142854</v>
      </c>
      <c r="I28" s="17">
        <f t="shared" si="5"/>
        <v>48.914285714285711</v>
      </c>
      <c r="J28" s="17">
        <f t="shared" si="5"/>
        <v>48.14</v>
      </c>
      <c r="K28" s="17">
        <f t="shared" si="5"/>
        <v>43.626666666666665</v>
      </c>
      <c r="L28" s="17">
        <f t="shared" si="5"/>
        <v>48.993333333333332</v>
      </c>
      <c r="M28" s="17">
        <f t="shared" si="5"/>
        <v>46.68</v>
      </c>
      <c r="N28" s="220">
        <f t="shared" si="5"/>
        <v>66.978571428571428</v>
      </c>
      <c r="O28" s="159">
        <f>AVERAGE(B28:M28)</f>
        <v>48.611758241758231</v>
      </c>
      <c r="P28" s="17">
        <f>AVERAGE(P10:P24)</f>
        <v>48.545858585858589</v>
      </c>
    </row>
    <row r="87" spans="1:18" ht="15.6" x14ac:dyDescent="0.3">
      <c r="A87" s="4" t="s">
        <v>86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6" x14ac:dyDescent="0.3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6" x14ac:dyDescent="0.3">
      <c r="A89" s="4" t="s">
        <v>147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6" x14ac:dyDescent="0.3">
      <c r="A90" s="4" t="s">
        <v>148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6" x14ac:dyDescent="0.3">
      <c r="A91" s="4" t="s">
        <v>149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6" x14ac:dyDescent="0.3">
      <c r="A92" s="4" t="s">
        <v>150</v>
      </c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6" x14ac:dyDescent="0.3">
      <c r="A93" s="4" t="s">
        <v>151</v>
      </c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6" x14ac:dyDescent="0.3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6" x14ac:dyDescent="0.3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6" x14ac:dyDescent="0.3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</sheetData>
  <pageMargins left="0.7" right="0.7" top="0.75" bottom="0.75" header="0.511811023622047" footer="0.511811023622047"/>
  <pageSetup paperSize="9" orientation="portrait" horizontalDpi="300" verticalDpi="30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62:D147"/>
  <sheetViews>
    <sheetView showGridLines="0" topLeftCell="A34" zoomScaleNormal="100" workbookViewId="0">
      <selection activeCell="G64" sqref="G64"/>
    </sheetView>
  </sheetViews>
  <sheetFormatPr baseColWidth="10" defaultColWidth="11.44140625" defaultRowHeight="13.2" x14ac:dyDescent="0.25"/>
  <sheetData>
    <row r="62" spans="1:4" x14ac:dyDescent="0.25">
      <c r="A62" s="526">
        <v>1947</v>
      </c>
      <c r="B62" s="448"/>
      <c r="C62" s="526">
        <v>1947</v>
      </c>
      <c r="D62" s="448">
        <v>503.4</v>
      </c>
    </row>
    <row r="63" spans="1:4" x14ac:dyDescent="0.25">
      <c r="A63" s="526">
        <v>1948</v>
      </c>
      <c r="B63" s="448">
        <v>13.666666666666666</v>
      </c>
      <c r="C63" s="526">
        <v>1948</v>
      </c>
      <c r="D63" s="448">
        <v>662.50000000000011</v>
      </c>
    </row>
    <row r="64" spans="1:4" x14ac:dyDescent="0.25">
      <c r="A64" s="526">
        <v>1949</v>
      </c>
      <c r="B64" s="448">
        <v>13.879166666666668</v>
      </c>
      <c r="C64" s="526">
        <v>1949</v>
      </c>
      <c r="D64" s="448">
        <v>862.3</v>
      </c>
    </row>
    <row r="65" spans="1:4" x14ac:dyDescent="0.25">
      <c r="A65" s="526">
        <v>1950</v>
      </c>
      <c r="B65" s="448">
        <v>13.462499999999999</v>
      </c>
      <c r="C65" s="526">
        <v>1950</v>
      </c>
      <c r="D65" s="448">
        <v>598.29999999999995</v>
      </c>
    </row>
    <row r="66" spans="1:4" x14ac:dyDescent="0.25">
      <c r="A66" s="526">
        <v>1951</v>
      </c>
      <c r="B66" s="448">
        <v>12.609166666666667</v>
      </c>
      <c r="C66" s="526">
        <v>1951</v>
      </c>
      <c r="D66" s="448">
        <v>894.1</v>
      </c>
    </row>
    <row r="67" spans="1:4" x14ac:dyDescent="0.25">
      <c r="A67" s="526">
        <v>1952</v>
      </c>
      <c r="B67" s="448">
        <v>13.265000000000001</v>
      </c>
      <c r="C67" s="526">
        <v>1952</v>
      </c>
      <c r="D67" s="448">
        <v>600.30000000000007</v>
      </c>
    </row>
    <row r="68" spans="1:4" x14ac:dyDescent="0.25">
      <c r="A68" s="526">
        <v>1953</v>
      </c>
      <c r="B68" s="448">
        <v>12.476666666666665</v>
      </c>
      <c r="C68" s="526">
        <v>1953</v>
      </c>
      <c r="D68" s="448">
        <v>692.2</v>
      </c>
    </row>
    <row r="69" spans="1:4" x14ac:dyDescent="0.25">
      <c r="A69" s="526">
        <v>1954</v>
      </c>
      <c r="B69" s="448">
        <v>12.008333333333333</v>
      </c>
      <c r="C69" s="526">
        <v>1954</v>
      </c>
      <c r="D69" s="448">
        <v>548.5</v>
      </c>
    </row>
    <row r="70" spans="1:4" x14ac:dyDescent="0.25">
      <c r="A70" s="526">
        <v>1955</v>
      </c>
      <c r="B70" s="448">
        <v>12.570833333333333</v>
      </c>
      <c r="C70" s="526">
        <v>1955</v>
      </c>
      <c r="D70" s="448">
        <v>818.1</v>
      </c>
    </row>
    <row r="71" spans="1:4" x14ac:dyDescent="0.25">
      <c r="A71" s="526">
        <v>1956</v>
      </c>
      <c r="B71" s="448">
        <v>11.452500000000001</v>
      </c>
      <c r="C71" s="526">
        <v>1956</v>
      </c>
      <c r="D71" s="448">
        <v>711</v>
      </c>
    </row>
    <row r="72" spans="1:4" x14ac:dyDescent="0.25">
      <c r="A72" s="526">
        <v>1957</v>
      </c>
      <c r="B72" s="448">
        <v>11.866666666666667</v>
      </c>
      <c r="C72" s="526">
        <v>1957</v>
      </c>
      <c r="D72" s="448">
        <v>806.2</v>
      </c>
    </row>
    <row r="73" spans="1:4" x14ac:dyDescent="0.25">
      <c r="A73" s="526">
        <v>1958</v>
      </c>
      <c r="B73" s="448">
        <v>12.163333333333334</v>
      </c>
      <c r="C73" s="526">
        <v>1958</v>
      </c>
      <c r="D73" s="448">
        <v>463</v>
      </c>
    </row>
    <row r="74" spans="1:4" x14ac:dyDescent="0.25">
      <c r="A74" s="526">
        <v>1959</v>
      </c>
      <c r="B74" s="448">
        <v>11.981666666666667</v>
      </c>
      <c r="C74" s="526">
        <v>1959</v>
      </c>
      <c r="D74" s="448">
        <v>879</v>
      </c>
    </row>
    <row r="75" spans="1:4" x14ac:dyDescent="0.25">
      <c r="A75" s="526">
        <v>1960</v>
      </c>
      <c r="B75" s="448">
        <v>12.728333333333333</v>
      </c>
      <c r="C75" s="526">
        <v>1960</v>
      </c>
      <c r="D75" s="448">
        <v>1026.2</v>
      </c>
    </row>
    <row r="76" spans="1:4" x14ac:dyDescent="0.25">
      <c r="A76" s="526">
        <v>1969</v>
      </c>
      <c r="B76" s="448">
        <v>11.960833333333333</v>
      </c>
      <c r="C76" s="526">
        <v>1969</v>
      </c>
      <c r="D76" s="448">
        <v>825.2</v>
      </c>
    </row>
    <row r="77" spans="1:4" x14ac:dyDescent="0.25">
      <c r="A77" s="526">
        <v>1970</v>
      </c>
      <c r="B77" s="448">
        <v>12.819166666666668</v>
      </c>
      <c r="C77" s="526">
        <v>1970</v>
      </c>
      <c r="D77" s="448">
        <v>592.70000000000005</v>
      </c>
    </row>
    <row r="78" spans="1:4" x14ac:dyDescent="0.25">
      <c r="A78" s="526">
        <v>1971</v>
      </c>
      <c r="B78" s="448">
        <v>13.1875</v>
      </c>
      <c r="C78" s="526">
        <v>1971</v>
      </c>
      <c r="D78" s="448">
        <v>778.5</v>
      </c>
    </row>
    <row r="79" spans="1:4" x14ac:dyDescent="0.25">
      <c r="A79" s="526">
        <v>1972</v>
      </c>
      <c r="B79" s="448">
        <v>13.356388888888889</v>
      </c>
      <c r="C79" s="526">
        <v>1972</v>
      </c>
      <c r="D79" s="448">
        <v>991.2</v>
      </c>
    </row>
    <row r="80" spans="1:4" x14ac:dyDescent="0.25">
      <c r="A80" s="526">
        <v>1973</v>
      </c>
      <c r="B80" s="448">
        <v>12.229166666666666</v>
      </c>
      <c r="C80" s="526">
        <v>1973</v>
      </c>
      <c r="D80" s="448">
        <v>463.29999999999995</v>
      </c>
    </row>
    <row r="81" spans="1:4" x14ac:dyDescent="0.25">
      <c r="A81" s="526">
        <v>1974</v>
      </c>
      <c r="B81" s="448">
        <v>12.424999999999999</v>
      </c>
      <c r="C81" s="526">
        <v>1974</v>
      </c>
      <c r="D81" s="448">
        <v>688.9</v>
      </c>
    </row>
    <row r="82" spans="1:4" x14ac:dyDescent="0.25">
      <c r="A82" s="526">
        <v>1975</v>
      </c>
      <c r="B82" s="448">
        <v>10.540000000000001</v>
      </c>
      <c r="C82" s="526">
        <v>1975</v>
      </c>
      <c r="D82" s="448">
        <v>825.2</v>
      </c>
    </row>
    <row r="83" spans="1:4" x14ac:dyDescent="0.25">
      <c r="A83" s="526">
        <v>1976</v>
      </c>
      <c r="B83" s="448">
        <v>10.375416666666666</v>
      </c>
      <c r="C83" s="526">
        <v>1976</v>
      </c>
      <c r="D83" s="448">
        <v>675</v>
      </c>
    </row>
    <row r="84" spans="1:4" x14ac:dyDescent="0.25">
      <c r="A84" s="526">
        <v>1977</v>
      </c>
      <c r="B84" s="448">
        <v>10.714166666666666</v>
      </c>
      <c r="C84" s="526">
        <v>1977</v>
      </c>
      <c r="D84" s="448">
        <v>903.30000000000007</v>
      </c>
    </row>
    <row r="85" spans="1:4" x14ac:dyDescent="0.25">
      <c r="A85" s="526">
        <v>1978</v>
      </c>
      <c r="B85" s="448">
        <v>10.652916666666664</v>
      </c>
      <c r="C85" s="526">
        <v>1978</v>
      </c>
      <c r="D85" s="448">
        <v>566.10000000000014</v>
      </c>
    </row>
    <row r="86" spans="1:4" x14ac:dyDescent="0.25">
      <c r="A86" s="526">
        <v>1979</v>
      </c>
      <c r="B86" s="448">
        <v>11.240000000000002</v>
      </c>
      <c r="C86" s="526">
        <v>1979</v>
      </c>
      <c r="D86" s="448">
        <v>791.50000000000011</v>
      </c>
    </row>
    <row r="87" spans="1:4" x14ac:dyDescent="0.25">
      <c r="A87" s="526">
        <v>1980</v>
      </c>
      <c r="B87" s="448">
        <v>10.854166666666666</v>
      </c>
      <c r="C87" s="526">
        <v>1980</v>
      </c>
      <c r="D87" s="448">
        <v>478.70000000000005</v>
      </c>
    </row>
    <row r="88" spans="1:4" x14ac:dyDescent="0.25">
      <c r="A88" s="526">
        <v>1981</v>
      </c>
      <c r="B88" s="448">
        <v>11.547499999999999</v>
      </c>
      <c r="C88" s="526">
        <v>1981</v>
      </c>
      <c r="D88" s="448">
        <v>628.29999999999995</v>
      </c>
    </row>
    <row r="89" spans="1:4" x14ac:dyDescent="0.25">
      <c r="A89" s="526">
        <v>1982</v>
      </c>
      <c r="B89" s="448">
        <v>11.835833333333332</v>
      </c>
      <c r="C89" s="526">
        <v>1982</v>
      </c>
      <c r="D89" s="448">
        <v>902.09999999999991</v>
      </c>
    </row>
    <row r="90" spans="1:4" x14ac:dyDescent="0.25">
      <c r="A90" s="526">
        <v>1983</v>
      </c>
      <c r="B90" s="448">
        <v>11.772916666666667</v>
      </c>
      <c r="C90" s="526">
        <v>1983</v>
      </c>
      <c r="D90" s="448">
        <v>549.6</v>
      </c>
    </row>
    <row r="91" spans="1:4" x14ac:dyDescent="0.25">
      <c r="A91" s="526">
        <v>1984</v>
      </c>
      <c r="B91" s="448">
        <v>10.306666666666667</v>
      </c>
      <c r="C91" s="526">
        <v>1984</v>
      </c>
      <c r="D91" s="448">
        <v>720.90000000000009</v>
      </c>
    </row>
    <row r="92" spans="1:4" x14ac:dyDescent="0.25">
      <c r="A92" s="526">
        <v>1985</v>
      </c>
      <c r="B92" s="448">
        <v>11.572499999999998</v>
      </c>
      <c r="C92" s="526">
        <v>1985</v>
      </c>
      <c r="D92" s="448">
        <v>509.1</v>
      </c>
    </row>
    <row r="93" spans="1:4" x14ac:dyDescent="0.25">
      <c r="A93" s="526">
        <v>1986</v>
      </c>
      <c r="B93" s="448">
        <v>11.467083333333335</v>
      </c>
      <c r="C93" s="526">
        <v>1986</v>
      </c>
      <c r="D93" s="448">
        <v>460</v>
      </c>
    </row>
    <row r="94" spans="1:4" x14ac:dyDescent="0.25">
      <c r="A94" s="526">
        <v>1987</v>
      </c>
      <c r="B94" s="448">
        <v>12.164791666666668</v>
      </c>
      <c r="C94" s="526">
        <v>1987</v>
      </c>
      <c r="D94" s="448">
        <v>746.50000000000011</v>
      </c>
    </row>
    <row r="95" spans="1:4" x14ac:dyDescent="0.25">
      <c r="A95" s="526">
        <v>1988</v>
      </c>
      <c r="B95" s="448">
        <v>12.016666666666666</v>
      </c>
      <c r="C95" s="526">
        <v>1988</v>
      </c>
      <c r="D95" s="448">
        <v>586</v>
      </c>
    </row>
    <row r="96" spans="1:4" x14ac:dyDescent="0.25">
      <c r="A96" s="526">
        <v>1989</v>
      </c>
      <c r="B96" s="448">
        <v>12.673749999999998</v>
      </c>
      <c r="C96" s="526">
        <v>1989</v>
      </c>
      <c r="D96" s="448">
        <v>594.20000000000005</v>
      </c>
    </row>
    <row r="97" spans="1:4" x14ac:dyDescent="0.25">
      <c r="A97" s="526">
        <v>1990</v>
      </c>
      <c r="B97" s="448">
        <v>12.526249999999999</v>
      </c>
      <c r="C97" s="526">
        <v>1990</v>
      </c>
      <c r="D97" s="448">
        <v>647.29999999999995</v>
      </c>
    </row>
    <row r="98" spans="1:4" x14ac:dyDescent="0.25">
      <c r="A98" s="526">
        <v>1991</v>
      </c>
      <c r="B98" s="448">
        <v>11.865833333333333</v>
      </c>
      <c r="C98" s="526">
        <v>1991</v>
      </c>
      <c r="D98" s="448">
        <v>716.4</v>
      </c>
    </row>
    <row r="99" spans="1:4" x14ac:dyDescent="0.25">
      <c r="A99" s="526">
        <v>1992</v>
      </c>
      <c r="B99" s="448">
        <v>11.663333333333334</v>
      </c>
      <c r="C99" s="526">
        <v>1992</v>
      </c>
      <c r="D99" s="448">
        <v>966.19999999999993</v>
      </c>
    </row>
    <row r="100" spans="1:4" x14ac:dyDescent="0.25">
      <c r="A100" s="526">
        <v>1993</v>
      </c>
      <c r="B100" s="448">
        <v>11.464583333333332</v>
      </c>
      <c r="C100" s="526">
        <v>1993</v>
      </c>
      <c r="D100" s="448">
        <v>654.30000000000007</v>
      </c>
    </row>
    <row r="101" spans="1:4" x14ac:dyDescent="0.25">
      <c r="A101" s="526">
        <v>1994</v>
      </c>
      <c r="B101" s="448">
        <v>13.140416666666667</v>
      </c>
      <c r="C101" s="526">
        <v>1994</v>
      </c>
      <c r="D101" s="448">
        <v>612.79999999999995</v>
      </c>
    </row>
    <row r="102" spans="1:4" x14ac:dyDescent="0.25">
      <c r="A102" s="526">
        <v>1995</v>
      </c>
      <c r="B102" s="448">
        <v>12.621708333333332</v>
      </c>
      <c r="C102" s="526">
        <v>1995</v>
      </c>
      <c r="D102" s="448">
        <v>692.10000000000014</v>
      </c>
    </row>
    <row r="103" spans="1:4" x14ac:dyDescent="0.25">
      <c r="A103" s="526">
        <v>1996</v>
      </c>
      <c r="B103" s="448">
        <v>11.99833333333333</v>
      </c>
      <c r="C103" s="526">
        <v>1996</v>
      </c>
      <c r="D103" s="448">
        <v>1275.9000000000001</v>
      </c>
    </row>
    <row r="104" spans="1:4" x14ac:dyDescent="0.25">
      <c r="A104" s="526">
        <v>1997</v>
      </c>
      <c r="B104" s="448">
        <v>13.28375</v>
      </c>
      <c r="C104" s="526">
        <v>1997</v>
      </c>
      <c r="D104" s="448">
        <v>748.2</v>
      </c>
    </row>
    <row r="105" spans="1:4" x14ac:dyDescent="0.25">
      <c r="A105" s="526">
        <v>1998</v>
      </c>
      <c r="B105" s="448">
        <v>12.625</v>
      </c>
      <c r="C105" s="526">
        <v>1998</v>
      </c>
      <c r="D105" s="448">
        <v>500.7</v>
      </c>
    </row>
    <row r="106" spans="1:4" x14ac:dyDescent="0.25">
      <c r="A106" s="526">
        <v>1999</v>
      </c>
      <c r="B106" s="448">
        <v>12.483333333333334</v>
      </c>
      <c r="C106" s="526">
        <v>1999</v>
      </c>
      <c r="D106" s="448">
        <v>609.20000000000005</v>
      </c>
    </row>
    <row r="107" spans="1:4" x14ac:dyDescent="0.25">
      <c r="A107" s="526">
        <v>2000</v>
      </c>
      <c r="B107" s="448">
        <v>12.6625</v>
      </c>
      <c r="C107" s="526">
        <v>2000</v>
      </c>
      <c r="D107" s="448">
        <v>484.4</v>
      </c>
    </row>
    <row r="108" spans="1:4" x14ac:dyDescent="0.25">
      <c r="A108" s="526">
        <v>2001</v>
      </c>
      <c r="B108" s="448">
        <v>12.785833333333331</v>
      </c>
      <c r="C108" s="526">
        <v>2001</v>
      </c>
      <c r="D108" s="448">
        <v>549</v>
      </c>
    </row>
    <row r="109" spans="1:4" x14ac:dyDescent="0.25">
      <c r="A109" s="526">
        <v>2002</v>
      </c>
      <c r="B109" s="448">
        <v>12.691666666666668</v>
      </c>
      <c r="C109" s="526">
        <v>2002</v>
      </c>
      <c r="D109" s="448">
        <v>642.5</v>
      </c>
    </row>
    <row r="110" spans="1:4" x14ac:dyDescent="0.25">
      <c r="A110" s="526">
        <v>2003</v>
      </c>
      <c r="B110" s="448">
        <v>13.229166666666666</v>
      </c>
      <c r="C110" s="526">
        <v>2003</v>
      </c>
      <c r="D110" s="448">
        <v>704</v>
      </c>
    </row>
    <row r="111" spans="1:4" x14ac:dyDescent="0.25">
      <c r="A111" s="526">
        <v>2004</v>
      </c>
      <c r="B111" s="448">
        <v>12.387499999999998</v>
      </c>
      <c r="C111" s="526">
        <v>2004</v>
      </c>
      <c r="D111" s="448">
        <v>634</v>
      </c>
    </row>
    <row r="112" spans="1:4" x14ac:dyDescent="0.25">
      <c r="A112" s="526">
        <v>2005</v>
      </c>
      <c r="B112" s="448">
        <v>12.288333333333332</v>
      </c>
      <c r="C112" s="526">
        <v>2005</v>
      </c>
      <c r="D112" s="448">
        <v>582.29999999999995</v>
      </c>
    </row>
    <row r="113" spans="1:4" x14ac:dyDescent="0.25">
      <c r="A113" s="526">
        <v>2006</v>
      </c>
      <c r="B113" s="448">
        <v>13.483333333333334</v>
      </c>
      <c r="C113" s="526">
        <v>2006</v>
      </c>
      <c r="D113" s="448">
        <v>475.00000000000006</v>
      </c>
    </row>
    <row r="114" spans="1:4" x14ac:dyDescent="0.25">
      <c r="A114" s="526">
        <v>2007</v>
      </c>
      <c r="B114" s="448">
        <v>12.283333333333333</v>
      </c>
      <c r="C114" s="527">
        <v>2007</v>
      </c>
      <c r="D114" s="527">
        <v>391.7</v>
      </c>
    </row>
    <row r="115" spans="1:4" x14ac:dyDescent="0.25">
      <c r="A115" s="526">
        <v>2008</v>
      </c>
      <c r="B115" s="448">
        <v>12.291666666666666</v>
      </c>
      <c r="C115" s="527">
        <v>2008</v>
      </c>
      <c r="D115" s="527">
        <v>807.1</v>
      </c>
    </row>
    <row r="116" spans="1:4" x14ac:dyDescent="0.25">
      <c r="A116" s="526">
        <v>2009</v>
      </c>
      <c r="B116" s="448">
        <v>13.116666666666667</v>
      </c>
      <c r="C116" s="527">
        <v>2009</v>
      </c>
      <c r="D116" s="527">
        <v>625.5</v>
      </c>
    </row>
    <row r="117" spans="1:4" x14ac:dyDescent="0.25">
      <c r="A117" s="526">
        <v>2010</v>
      </c>
      <c r="B117" s="448">
        <v>11.708333333333334</v>
      </c>
      <c r="C117" s="527">
        <v>2010</v>
      </c>
      <c r="D117" s="527">
        <v>910.29999999999984</v>
      </c>
    </row>
    <row r="118" spans="1:4" x14ac:dyDescent="0.25">
      <c r="A118" s="526">
        <v>2011</v>
      </c>
      <c r="B118" s="448">
        <v>13.433333333333332</v>
      </c>
      <c r="C118" s="527">
        <v>2011</v>
      </c>
      <c r="D118" s="527">
        <v>703.8</v>
      </c>
    </row>
    <row r="119" spans="1:4" x14ac:dyDescent="0.25">
      <c r="A119" s="526">
        <v>2012</v>
      </c>
      <c r="B119" s="448">
        <v>12.850000000000001</v>
      </c>
      <c r="C119" s="527">
        <v>2012</v>
      </c>
      <c r="D119" s="527">
        <v>662.7</v>
      </c>
    </row>
    <row r="120" spans="1:4" x14ac:dyDescent="0.25">
      <c r="A120" s="526">
        <v>2013</v>
      </c>
      <c r="B120" s="448">
        <v>12.200000000000001</v>
      </c>
      <c r="C120" s="527">
        <v>2013</v>
      </c>
      <c r="D120" s="527">
        <v>700.8</v>
      </c>
    </row>
    <row r="121" spans="1:4" x14ac:dyDescent="0.25">
      <c r="A121" s="526">
        <v>2014</v>
      </c>
      <c r="B121" s="448">
        <v>13.133333333333335</v>
      </c>
      <c r="C121" s="527">
        <v>2014</v>
      </c>
      <c r="D121" s="527">
        <v>888.40000000000009</v>
      </c>
    </row>
    <row r="122" spans="1:4" x14ac:dyDescent="0.25">
      <c r="A122" s="526">
        <v>2015</v>
      </c>
      <c r="B122" s="448">
        <v>13.333333333333334</v>
      </c>
      <c r="C122" s="527">
        <v>2015</v>
      </c>
      <c r="D122" s="527">
        <v>544.9</v>
      </c>
    </row>
    <row r="123" spans="1:4" x14ac:dyDescent="0.25">
      <c r="A123" s="526">
        <v>2016</v>
      </c>
      <c r="B123" s="448">
        <v>12.708333333333334</v>
      </c>
      <c r="C123" s="527">
        <v>2016</v>
      </c>
      <c r="D123" s="527">
        <v>657.4</v>
      </c>
    </row>
    <row r="124" spans="1:4" x14ac:dyDescent="0.25">
      <c r="A124" s="526">
        <v>2017</v>
      </c>
      <c r="B124" s="448">
        <v>12.675083333333333</v>
      </c>
      <c r="C124" s="527">
        <v>2017</v>
      </c>
      <c r="D124" s="527">
        <v>451.6</v>
      </c>
    </row>
    <row r="125" spans="1:4" x14ac:dyDescent="0.25">
      <c r="A125" s="526">
        <v>2018</v>
      </c>
      <c r="B125" s="448">
        <v>13.009166666666665</v>
      </c>
      <c r="C125" s="527">
        <v>2018</v>
      </c>
      <c r="D125" s="527">
        <v>1121.0000000000002</v>
      </c>
    </row>
    <row r="126" spans="1:4" x14ac:dyDescent="0.25">
      <c r="A126" s="526">
        <v>2019</v>
      </c>
      <c r="B126" s="448">
        <v>13.21125</v>
      </c>
      <c r="C126" s="527">
        <v>2019</v>
      </c>
      <c r="D126" s="527">
        <v>522.19999999999993</v>
      </c>
    </row>
    <row r="127" spans="1:4" x14ac:dyDescent="0.25">
      <c r="A127" s="526">
        <v>2020</v>
      </c>
      <c r="B127" s="448">
        <v>13.320333333333332</v>
      </c>
      <c r="C127" s="527">
        <v>2020</v>
      </c>
      <c r="D127" s="527">
        <v>1004.5</v>
      </c>
    </row>
    <row r="128" spans="1:4" x14ac:dyDescent="0.25">
      <c r="A128" s="526">
        <v>2021</v>
      </c>
      <c r="B128" s="448">
        <v>13.125166666666667</v>
      </c>
      <c r="C128" s="527">
        <v>2021</v>
      </c>
      <c r="D128" s="527">
        <v>520.6</v>
      </c>
    </row>
    <row r="129" spans="1:4" x14ac:dyDescent="0.25">
      <c r="A129" s="526">
        <v>2022</v>
      </c>
      <c r="B129" s="448">
        <v>14.5145</v>
      </c>
      <c r="C129" s="527">
        <v>2022</v>
      </c>
      <c r="D129" s="527">
        <v>578.20000000000005</v>
      </c>
    </row>
    <row r="146" spans="3:4" x14ac:dyDescent="0.25">
      <c r="C146" s="500"/>
      <c r="D146" s="500"/>
    </row>
    <row r="147" spans="3:4" x14ac:dyDescent="0.25">
      <c r="C147" s="500"/>
      <c r="D147" s="500"/>
    </row>
  </sheetData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81BD"/>
  </sheetPr>
  <dimension ref="A1:P370"/>
  <sheetViews>
    <sheetView showGridLines="0" topLeftCell="A97" zoomScaleNormal="100" workbookViewId="0">
      <selection activeCell="J207" sqref="J207"/>
    </sheetView>
  </sheetViews>
  <sheetFormatPr baseColWidth="10" defaultColWidth="11.44140625" defaultRowHeight="13.2" x14ac:dyDescent="0.25"/>
  <cols>
    <col min="14" max="14" width="12.6640625" customWidth="1"/>
    <col min="15" max="15" width="16.5546875" customWidth="1"/>
    <col min="16" max="16" width="12.109375" customWidth="1"/>
  </cols>
  <sheetData>
    <row r="1" spans="1:16" ht="21" x14ac:dyDescent="0.4">
      <c r="A1" s="2" t="s">
        <v>0</v>
      </c>
      <c r="H1" s="122"/>
      <c r="I1" s="123"/>
      <c r="J1" s="123"/>
      <c r="K1" s="123"/>
      <c r="L1" s="123"/>
      <c r="M1" s="123"/>
      <c r="N1" s="123"/>
      <c r="O1" s="123"/>
    </row>
    <row r="2" spans="1:16" ht="15.6" x14ac:dyDescent="0.3">
      <c r="A2" s="124"/>
      <c r="H2" s="122"/>
      <c r="I2" s="123"/>
      <c r="J2" s="123"/>
      <c r="K2" s="123"/>
      <c r="L2" s="123"/>
      <c r="M2" s="123"/>
      <c r="N2" s="123"/>
      <c r="O2" s="123"/>
    </row>
    <row r="3" spans="1:16" ht="15.6" x14ac:dyDescent="0.3">
      <c r="A3" s="124" t="s">
        <v>29</v>
      </c>
      <c r="H3" s="122"/>
      <c r="I3" s="123"/>
      <c r="J3" s="123"/>
      <c r="K3" s="123"/>
      <c r="L3" s="123"/>
      <c r="M3" s="123"/>
      <c r="N3" s="123"/>
      <c r="O3" s="123"/>
    </row>
    <row r="4" spans="1:16" ht="15.6" x14ac:dyDescent="0.3">
      <c r="A4" s="124"/>
      <c r="H4" s="122"/>
      <c r="I4" s="123"/>
      <c r="J4" s="123"/>
      <c r="K4" s="123"/>
      <c r="L4" s="123"/>
      <c r="M4" s="123"/>
      <c r="N4" s="123"/>
      <c r="O4" s="12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10" t="s">
        <v>30</v>
      </c>
      <c r="P5" s="112"/>
    </row>
    <row r="6" spans="1:16" x14ac:dyDescent="0.25">
      <c r="A6" s="38">
        <v>1933</v>
      </c>
      <c r="B6" s="125"/>
      <c r="C6" s="125"/>
      <c r="D6" s="125"/>
      <c r="E6" s="125"/>
      <c r="F6" s="125"/>
      <c r="G6" s="126">
        <v>18</v>
      </c>
      <c r="H6" s="126">
        <v>2</v>
      </c>
      <c r="I6" s="126">
        <v>4</v>
      </c>
      <c r="J6" s="126">
        <v>15</v>
      </c>
      <c r="K6" s="126">
        <v>7</v>
      </c>
      <c r="L6" s="127">
        <v>16</v>
      </c>
      <c r="M6" s="126">
        <v>13</v>
      </c>
      <c r="N6" s="125"/>
      <c r="O6" s="128"/>
      <c r="P6" s="112"/>
    </row>
    <row r="7" spans="1:16" x14ac:dyDescent="0.25">
      <c r="A7" s="38">
        <v>1934</v>
      </c>
      <c r="B7" s="126">
        <v>1</v>
      </c>
      <c r="C7" s="126">
        <v>2</v>
      </c>
      <c r="D7" s="126">
        <v>7</v>
      </c>
      <c r="E7" s="126">
        <v>15</v>
      </c>
      <c r="F7" s="126">
        <v>11</v>
      </c>
      <c r="G7" s="126">
        <v>8</v>
      </c>
      <c r="H7" s="126">
        <v>4</v>
      </c>
      <c r="I7" s="126">
        <v>10</v>
      </c>
      <c r="J7" s="126">
        <v>10</v>
      </c>
      <c r="K7" s="126">
        <v>3</v>
      </c>
      <c r="L7" s="126">
        <v>8</v>
      </c>
      <c r="M7" s="126">
        <v>5</v>
      </c>
      <c r="N7" s="126">
        <f>SUM(B7:M7)</f>
        <v>84</v>
      </c>
      <c r="O7" s="129">
        <f>AVERAGE(B7:M7)</f>
        <v>7</v>
      </c>
      <c r="P7" s="112"/>
    </row>
    <row r="8" spans="1:16" x14ac:dyDescent="0.25">
      <c r="A8" s="38">
        <v>1935</v>
      </c>
      <c r="B8" s="126">
        <v>1</v>
      </c>
      <c r="C8" s="126">
        <v>4</v>
      </c>
      <c r="D8" s="126">
        <v>5</v>
      </c>
      <c r="E8" s="126">
        <v>6</v>
      </c>
      <c r="F8" s="126">
        <v>22</v>
      </c>
      <c r="G8" s="126">
        <v>2</v>
      </c>
      <c r="H8" s="126">
        <v>8</v>
      </c>
      <c r="I8" s="126">
        <v>10</v>
      </c>
      <c r="J8" s="126">
        <v>5</v>
      </c>
      <c r="K8" s="126">
        <v>7</v>
      </c>
      <c r="L8" s="126">
        <v>7</v>
      </c>
      <c r="M8" s="126">
        <v>9</v>
      </c>
      <c r="N8" s="126">
        <f>SUM(B8:M8)</f>
        <v>86</v>
      </c>
      <c r="O8" s="129">
        <f>AVERAGE(B8:M8)</f>
        <v>7.166666666666667</v>
      </c>
      <c r="P8" s="112"/>
    </row>
    <row r="9" spans="1:16" x14ac:dyDescent="0.25">
      <c r="A9" s="38">
        <v>1936</v>
      </c>
      <c r="B9" s="126">
        <v>10</v>
      </c>
      <c r="C9" s="126">
        <v>6</v>
      </c>
      <c r="D9" s="126">
        <v>9</v>
      </c>
      <c r="E9" s="126">
        <v>12</v>
      </c>
      <c r="F9" s="126">
        <v>14</v>
      </c>
      <c r="G9" s="127">
        <v>22</v>
      </c>
      <c r="H9" s="126">
        <v>13</v>
      </c>
      <c r="I9" s="126">
        <v>6</v>
      </c>
      <c r="J9" s="126">
        <v>10</v>
      </c>
      <c r="K9" s="126">
        <v>5</v>
      </c>
      <c r="L9" s="126">
        <v>9</v>
      </c>
      <c r="M9" s="126">
        <v>3</v>
      </c>
      <c r="N9" s="126">
        <f>SUM(B9:M9)</f>
        <v>119</v>
      </c>
      <c r="O9" s="129">
        <f>AVERAGE(B9:M9)</f>
        <v>9.9166666666666661</v>
      </c>
      <c r="P9" s="112"/>
    </row>
    <row r="10" spans="1:16" x14ac:dyDescent="0.25">
      <c r="A10" s="38">
        <v>1937</v>
      </c>
      <c r="B10" s="126">
        <v>7</v>
      </c>
      <c r="C10" s="126">
        <v>1</v>
      </c>
      <c r="D10" s="127">
        <v>16</v>
      </c>
      <c r="E10" s="126">
        <v>9</v>
      </c>
      <c r="F10" s="126">
        <v>11</v>
      </c>
      <c r="G10" s="126">
        <v>12</v>
      </c>
      <c r="H10" s="126">
        <v>6</v>
      </c>
      <c r="I10" s="126">
        <v>13</v>
      </c>
      <c r="J10" s="126">
        <v>6</v>
      </c>
      <c r="K10" s="126">
        <v>11</v>
      </c>
      <c r="L10" s="126">
        <v>8</v>
      </c>
      <c r="M10" s="126">
        <v>1</v>
      </c>
      <c r="N10" s="126">
        <f>SUM(B10:M10)</f>
        <v>101</v>
      </c>
      <c r="O10" s="129">
        <f>AVERAGE(B10:M10)</f>
        <v>8.4166666666666661</v>
      </c>
      <c r="P10" s="112"/>
    </row>
    <row r="11" spans="1:16" x14ac:dyDescent="0.25">
      <c r="A11" s="38">
        <v>1938</v>
      </c>
      <c r="B11" s="126">
        <v>0</v>
      </c>
      <c r="C11" s="126">
        <v>3</v>
      </c>
      <c r="D11" s="126">
        <v>4</v>
      </c>
      <c r="E11" s="126">
        <v>12</v>
      </c>
      <c r="F11" s="126">
        <v>10</v>
      </c>
      <c r="G11" s="125"/>
      <c r="H11" s="125"/>
      <c r="I11" s="125"/>
      <c r="J11" s="125"/>
      <c r="K11" s="125"/>
      <c r="L11" s="125"/>
      <c r="M11" s="125"/>
      <c r="N11" s="125"/>
      <c r="O11" s="128"/>
      <c r="P11" s="112"/>
    </row>
    <row r="12" spans="1:16" x14ac:dyDescent="0.25">
      <c r="A12" s="38">
        <v>1941</v>
      </c>
      <c r="B12" s="125"/>
      <c r="C12" s="125"/>
      <c r="D12" s="125"/>
      <c r="E12" s="125"/>
      <c r="F12" s="125"/>
      <c r="G12" s="125"/>
      <c r="H12" s="125"/>
      <c r="I12" s="130"/>
      <c r="J12" s="126">
        <v>5</v>
      </c>
      <c r="K12" s="126">
        <v>5</v>
      </c>
      <c r="L12" s="126">
        <v>6</v>
      </c>
      <c r="M12" s="126">
        <v>0</v>
      </c>
      <c r="N12" s="125"/>
      <c r="O12" s="128"/>
      <c r="P12" s="112"/>
    </row>
    <row r="13" spans="1:16" x14ac:dyDescent="0.25">
      <c r="A13" s="38">
        <v>1942</v>
      </c>
      <c r="B13" s="126">
        <v>4</v>
      </c>
      <c r="C13" s="126">
        <v>5</v>
      </c>
      <c r="D13" s="126">
        <v>5</v>
      </c>
      <c r="E13" s="126">
        <v>16</v>
      </c>
      <c r="F13" s="126">
        <v>8</v>
      </c>
      <c r="G13" s="126">
        <v>6</v>
      </c>
      <c r="H13" s="126">
        <v>5</v>
      </c>
      <c r="I13" s="126">
        <v>5</v>
      </c>
      <c r="J13" s="126">
        <v>11</v>
      </c>
      <c r="K13" s="126">
        <v>5</v>
      </c>
      <c r="L13" s="126">
        <v>4</v>
      </c>
      <c r="M13" s="126">
        <v>6</v>
      </c>
      <c r="N13" s="126">
        <f t="shared" ref="N13:N44" si="0">SUM(B13:M13)</f>
        <v>80</v>
      </c>
      <c r="O13" s="129">
        <f t="shared" ref="O13:O44" si="1">AVERAGE(B13:M13)</f>
        <v>6.666666666666667</v>
      </c>
      <c r="P13" s="112"/>
    </row>
    <row r="14" spans="1:16" x14ac:dyDescent="0.25">
      <c r="A14" s="38">
        <v>1943</v>
      </c>
      <c r="B14" s="126">
        <v>5</v>
      </c>
      <c r="C14" s="126">
        <v>3</v>
      </c>
      <c r="D14" s="126">
        <v>10</v>
      </c>
      <c r="E14" s="126">
        <v>5</v>
      </c>
      <c r="F14" s="126">
        <v>10</v>
      </c>
      <c r="G14" s="126">
        <v>6</v>
      </c>
      <c r="H14" s="126">
        <v>11</v>
      </c>
      <c r="I14" s="126">
        <v>5</v>
      </c>
      <c r="J14" s="126">
        <v>6</v>
      </c>
      <c r="K14" s="126">
        <v>14</v>
      </c>
      <c r="L14" s="126">
        <v>4</v>
      </c>
      <c r="M14" s="126">
        <v>11</v>
      </c>
      <c r="N14" s="126">
        <f t="shared" si="0"/>
        <v>90</v>
      </c>
      <c r="O14" s="129">
        <f t="shared" si="1"/>
        <v>7.5</v>
      </c>
      <c r="P14" s="112"/>
    </row>
    <row r="15" spans="1:16" x14ac:dyDescent="0.25">
      <c r="A15" s="38">
        <v>1944</v>
      </c>
      <c r="B15" s="126">
        <v>0</v>
      </c>
      <c r="C15" s="126">
        <v>4</v>
      </c>
      <c r="D15" s="126">
        <v>3</v>
      </c>
      <c r="E15" s="126">
        <v>10</v>
      </c>
      <c r="F15" s="126">
        <v>11</v>
      </c>
      <c r="G15" s="126">
        <v>6</v>
      </c>
      <c r="H15" s="126">
        <v>3</v>
      </c>
      <c r="I15" s="126">
        <v>6</v>
      </c>
      <c r="J15" s="126">
        <v>10</v>
      </c>
      <c r="K15" s="126">
        <v>3</v>
      </c>
      <c r="L15" s="126">
        <v>4</v>
      </c>
      <c r="M15" s="126">
        <v>4</v>
      </c>
      <c r="N15" s="126">
        <f t="shared" si="0"/>
        <v>64</v>
      </c>
      <c r="O15" s="129">
        <f t="shared" si="1"/>
        <v>5.333333333333333</v>
      </c>
      <c r="P15" s="112"/>
    </row>
    <row r="16" spans="1:16" x14ac:dyDescent="0.25">
      <c r="A16" s="38">
        <v>1945</v>
      </c>
      <c r="B16" s="126">
        <v>2</v>
      </c>
      <c r="C16" s="126">
        <v>0</v>
      </c>
      <c r="D16" s="126">
        <v>3</v>
      </c>
      <c r="E16" s="126">
        <v>6</v>
      </c>
      <c r="F16" s="126">
        <v>7</v>
      </c>
      <c r="G16" s="126">
        <v>4</v>
      </c>
      <c r="H16" s="126">
        <v>3</v>
      </c>
      <c r="I16" s="126">
        <v>7</v>
      </c>
      <c r="J16" s="126">
        <v>3</v>
      </c>
      <c r="K16" s="126">
        <v>3</v>
      </c>
      <c r="L16" s="126">
        <v>3</v>
      </c>
      <c r="M16" s="126">
        <v>6</v>
      </c>
      <c r="N16" s="131">
        <f t="shared" si="0"/>
        <v>47</v>
      </c>
      <c r="O16" s="132">
        <f t="shared" si="1"/>
        <v>3.9166666666666665</v>
      </c>
      <c r="P16" s="112"/>
    </row>
    <row r="17" spans="1:16" x14ac:dyDescent="0.25">
      <c r="A17" s="38">
        <v>1946</v>
      </c>
      <c r="B17" s="126">
        <v>3</v>
      </c>
      <c r="C17" s="126">
        <v>1</v>
      </c>
      <c r="D17" s="126">
        <v>9</v>
      </c>
      <c r="E17" s="133">
        <v>15</v>
      </c>
      <c r="F17" s="133">
        <v>19</v>
      </c>
      <c r="G17" s="133">
        <v>7</v>
      </c>
      <c r="H17" s="133">
        <v>2</v>
      </c>
      <c r="I17" s="133">
        <v>6</v>
      </c>
      <c r="J17" s="133">
        <v>5</v>
      </c>
      <c r="K17" s="133">
        <v>10</v>
      </c>
      <c r="L17" s="133">
        <v>4</v>
      </c>
      <c r="M17" s="133">
        <v>1</v>
      </c>
      <c r="N17" s="126">
        <f t="shared" si="0"/>
        <v>82</v>
      </c>
      <c r="O17" s="129">
        <f t="shared" si="1"/>
        <v>6.833333333333333</v>
      </c>
      <c r="P17" s="112"/>
    </row>
    <row r="18" spans="1:16" x14ac:dyDescent="0.25">
      <c r="A18" s="38">
        <v>1947</v>
      </c>
      <c r="B18" s="126">
        <v>1</v>
      </c>
      <c r="C18" s="126">
        <v>10</v>
      </c>
      <c r="D18" s="126">
        <v>5</v>
      </c>
      <c r="E18" s="126">
        <v>5</v>
      </c>
      <c r="F18" s="126">
        <v>8</v>
      </c>
      <c r="G18" s="126">
        <v>4</v>
      </c>
      <c r="H18" s="126">
        <v>8</v>
      </c>
      <c r="I18" s="126">
        <v>11</v>
      </c>
      <c r="J18" s="126">
        <v>6</v>
      </c>
      <c r="K18" s="126">
        <v>8</v>
      </c>
      <c r="L18" s="126">
        <v>2</v>
      </c>
      <c r="M18" s="126">
        <v>3</v>
      </c>
      <c r="N18" s="126">
        <f t="shared" si="0"/>
        <v>71</v>
      </c>
      <c r="O18" s="129">
        <f t="shared" si="1"/>
        <v>5.916666666666667</v>
      </c>
      <c r="P18" s="112"/>
    </row>
    <row r="19" spans="1:16" x14ac:dyDescent="0.25">
      <c r="A19" s="38">
        <v>1948</v>
      </c>
      <c r="B19" s="126">
        <v>8</v>
      </c>
      <c r="C19" s="126">
        <v>4</v>
      </c>
      <c r="D19" s="126">
        <v>5</v>
      </c>
      <c r="E19" s="126">
        <v>11</v>
      </c>
      <c r="F19" s="126">
        <v>11</v>
      </c>
      <c r="G19" s="126">
        <v>7</v>
      </c>
      <c r="H19" s="126">
        <v>4</v>
      </c>
      <c r="I19" s="126">
        <v>4</v>
      </c>
      <c r="J19" s="126">
        <v>5</v>
      </c>
      <c r="K19" s="126">
        <v>7</v>
      </c>
      <c r="L19" s="133">
        <v>0</v>
      </c>
      <c r="M19" s="126">
        <v>5</v>
      </c>
      <c r="N19" s="126">
        <f t="shared" si="0"/>
        <v>71</v>
      </c>
      <c r="O19" s="129">
        <f t="shared" si="1"/>
        <v>5.916666666666667</v>
      </c>
      <c r="P19" s="112"/>
    </row>
    <row r="20" spans="1:16" x14ac:dyDescent="0.25">
      <c r="A20" s="38">
        <v>1949</v>
      </c>
      <c r="B20" s="126">
        <v>1</v>
      </c>
      <c r="C20" s="126">
        <v>2</v>
      </c>
      <c r="D20" s="126">
        <v>5</v>
      </c>
      <c r="E20" s="126">
        <v>4</v>
      </c>
      <c r="F20" s="126">
        <v>19</v>
      </c>
      <c r="G20" s="126">
        <v>11</v>
      </c>
      <c r="H20" s="126">
        <v>4</v>
      </c>
      <c r="I20" s="126">
        <v>9</v>
      </c>
      <c r="J20" s="126">
        <v>6</v>
      </c>
      <c r="K20" s="126">
        <v>5</v>
      </c>
      <c r="L20" s="126">
        <v>5</v>
      </c>
      <c r="M20" s="126">
        <v>4</v>
      </c>
      <c r="N20" s="126">
        <f t="shared" si="0"/>
        <v>75</v>
      </c>
      <c r="O20" s="129">
        <f t="shared" si="1"/>
        <v>6.25</v>
      </c>
      <c r="P20" s="112"/>
    </row>
    <row r="21" spans="1:16" x14ac:dyDescent="0.25">
      <c r="A21" s="38">
        <v>1950</v>
      </c>
      <c r="B21" s="126">
        <v>2</v>
      </c>
      <c r="C21" s="126">
        <v>2</v>
      </c>
      <c r="D21" s="126">
        <v>5</v>
      </c>
      <c r="E21" s="126">
        <v>8</v>
      </c>
      <c r="F21" s="126">
        <v>10</v>
      </c>
      <c r="G21" s="126">
        <v>6</v>
      </c>
      <c r="H21" s="126">
        <v>2</v>
      </c>
      <c r="I21" s="126">
        <v>15</v>
      </c>
      <c r="J21" s="126">
        <v>9</v>
      </c>
      <c r="K21" s="126">
        <v>3</v>
      </c>
      <c r="L21" s="126">
        <v>3</v>
      </c>
      <c r="M21" s="126">
        <v>5</v>
      </c>
      <c r="N21" s="126">
        <f t="shared" si="0"/>
        <v>70</v>
      </c>
      <c r="O21" s="129">
        <f t="shared" si="1"/>
        <v>5.833333333333333</v>
      </c>
      <c r="P21" s="112"/>
    </row>
    <row r="22" spans="1:16" x14ac:dyDescent="0.25">
      <c r="A22" s="38">
        <v>1951</v>
      </c>
      <c r="B22" s="126">
        <v>4</v>
      </c>
      <c r="C22" s="126">
        <v>5</v>
      </c>
      <c r="D22" s="126">
        <v>8</v>
      </c>
      <c r="E22" s="126">
        <v>11</v>
      </c>
      <c r="F22" s="126">
        <v>18</v>
      </c>
      <c r="G22" s="126">
        <v>12</v>
      </c>
      <c r="H22" s="126">
        <v>6</v>
      </c>
      <c r="I22" s="126">
        <v>10</v>
      </c>
      <c r="J22" s="126">
        <v>7</v>
      </c>
      <c r="K22" s="126">
        <v>11</v>
      </c>
      <c r="L22" s="126">
        <v>5</v>
      </c>
      <c r="M22" s="126">
        <v>3</v>
      </c>
      <c r="N22" s="126">
        <f t="shared" si="0"/>
        <v>100</v>
      </c>
      <c r="O22" s="129">
        <f t="shared" si="1"/>
        <v>8.3333333333333339</v>
      </c>
      <c r="P22" s="112"/>
    </row>
    <row r="23" spans="1:16" x14ac:dyDescent="0.25">
      <c r="A23" s="38">
        <v>1952</v>
      </c>
      <c r="B23" s="126">
        <v>1</v>
      </c>
      <c r="C23" s="126">
        <v>1</v>
      </c>
      <c r="D23" s="126">
        <v>12</v>
      </c>
      <c r="E23" s="126">
        <v>12</v>
      </c>
      <c r="F23" s="126">
        <v>9</v>
      </c>
      <c r="G23" s="126">
        <v>5</v>
      </c>
      <c r="H23" s="126">
        <v>15</v>
      </c>
      <c r="I23" s="126">
        <v>3</v>
      </c>
      <c r="J23" s="126">
        <v>4</v>
      </c>
      <c r="K23" s="126">
        <v>7</v>
      </c>
      <c r="L23" s="126">
        <v>3</v>
      </c>
      <c r="M23" s="126">
        <v>2</v>
      </c>
      <c r="N23" s="126">
        <f t="shared" si="0"/>
        <v>74</v>
      </c>
      <c r="O23" s="129">
        <f t="shared" si="1"/>
        <v>6.166666666666667</v>
      </c>
      <c r="P23" s="112"/>
    </row>
    <row r="24" spans="1:16" x14ac:dyDescent="0.25">
      <c r="A24" s="38">
        <v>1953</v>
      </c>
      <c r="B24" s="126">
        <v>0</v>
      </c>
      <c r="C24" s="126">
        <v>1</v>
      </c>
      <c r="D24" s="126">
        <v>4</v>
      </c>
      <c r="E24" s="126">
        <v>3</v>
      </c>
      <c r="F24" s="126">
        <v>6</v>
      </c>
      <c r="G24" s="126">
        <v>16</v>
      </c>
      <c r="H24" s="126">
        <v>5</v>
      </c>
      <c r="I24" s="126">
        <v>8</v>
      </c>
      <c r="J24" s="126">
        <v>5</v>
      </c>
      <c r="K24" s="126">
        <v>5</v>
      </c>
      <c r="L24" s="126">
        <v>0</v>
      </c>
      <c r="M24" s="126">
        <v>8</v>
      </c>
      <c r="N24" s="126">
        <f t="shared" si="0"/>
        <v>61</v>
      </c>
      <c r="O24" s="129">
        <f t="shared" si="1"/>
        <v>5.083333333333333</v>
      </c>
      <c r="P24" s="112"/>
    </row>
    <row r="25" spans="1:16" x14ac:dyDescent="0.25">
      <c r="A25" s="38">
        <v>1954</v>
      </c>
      <c r="B25" s="126">
        <v>1</v>
      </c>
      <c r="C25" s="126">
        <v>1</v>
      </c>
      <c r="D25" s="126">
        <v>9</v>
      </c>
      <c r="E25" s="126">
        <v>12</v>
      </c>
      <c r="F25" s="126">
        <v>14</v>
      </c>
      <c r="G25" s="126">
        <v>9</v>
      </c>
      <c r="H25" s="126">
        <v>4</v>
      </c>
      <c r="I25" s="126">
        <v>4</v>
      </c>
      <c r="J25" s="126">
        <v>4</v>
      </c>
      <c r="K25" s="126">
        <v>2</v>
      </c>
      <c r="L25" s="126">
        <v>2</v>
      </c>
      <c r="M25" s="126">
        <v>2</v>
      </c>
      <c r="N25" s="126">
        <f t="shared" si="0"/>
        <v>64</v>
      </c>
      <c r="O25" s="129">
        <f t="shared" si="1"/>
        <v>5.333333333333333</v>
      </c>
      <c r="P25" s="112"/>
    </row>
    <row r="26" spans="1:16" x14ac:dyDescent="0.25">
      <c r="A26" s="38">
        <v>1955</v>
      </c>
      <c r="B26" s="126">
        <v>8</v>
      </c>
      <c r="C26" s="126">
        <v>8</v>
      </c>
      <c r="D26" s="126">
        <v>3</v>
      </c>
      <c r="E26" s="126">
        <v>1</v>
      </c>
      <c r="F26" s="126">
        <v>9</v>
      </c>
      <c r="G26" s="126">
        <v>10</v>
      </c>
      <c r="H26" s="126">
        <v>12</v>
      </c>
      <c r="I26" s="126">
        <v>8</v>
      </c>
      <c r="J26" s="126">
        <v>4</v>
      </c>
      <c r="K26" s="126">
        <v>5</v>
      </c>
      <c r="L26" s="126">
        <v>1</v>
      </c>
      <c r="M26" s="126">
        <v>3</v>
      </c>
      <c r="N26" s="126">
        <f t="shared" si="0"/>
        <v>72</v>
      </c>
      <c r="O26" s="129">
        <f t="shared" si="1"/>
        <v>6</v>
      </c>
      <c r="P26" s="112"/>
    </row>
    <row r="27" spans="1:16" x14ac:dyDescent="0.25">
      <c r="A27" s="38">
        <v>1956</v>
      </c>
      <c r="B27" s="126">
        <v>3</v>
      </c>
      <c r="C27" s="126">
        <v>2</v>
      </c>
      <c r="D27" s="126">
        <v>12</v>
      </c>
      <c r="E27" s="126">
        <v>10</v>
      </c>
      <c r="F27" s="126">
        <v>7</v>
      </c>
      <c r="G27" s="126">
        <v>8</v>
      </c>
      <c r="H27" s="126">
        <v>5</v>
      </c>
      <c r="I27" s="126">
        <v>6</v>
      </c>
      <c r="J27" s="126">
        <v>4</v>
      </c>
      <c r="K27" s="126">
        <v>4</v>
      </c>
      <c r="L27" s="126">
        <v>4</v>
      </c>
      <c r="M27" s="126">
        <v>2</v>
      </c>
      <c r="N27" s="126">
        <f t="shared" si="0"/>
        <v>67</v>
      </c>
      <c r="O27" s="129">
        <f t="shared" si="1"/>
        <v>5.583333333333333</v>
      </c>
      <c r="P27" s="112"/>
    </row>
    <row r="28" spans="1:16" x14ac:dyDescent="0.25">
      <c r="A28" s="38">
        <v>1957</v>
      </c>
      <c r="B28" s="126">
        <v>1</v>
      </c>
      <c r="C28" s="126"/>
      <c r="D28" s="126">
        <v>2</v>
      </c>
      <c r="E28" s="126">
        <v>8</v>
      </c>
      <c r="F28" s="126">
        <v>16</v>
      </c>
      <c r="G28" s="126">
        <v>12</v>
      </c>
      <c r="H28" s="126">
        <v>5</v>
      </c>
      <c r="I28" s="126">
        <v>6</v>
      </c>
      <c r="J28" s="126">
        <v>5</v>
      </c>
      <c r="K28" s="126">
        <v>8</v>
      </c>
      <c r="L28" s="126">
        <v>6</v>
      </c>
      <c r="M28" s="126">
        <v>5</v>
      </c>
      <c r="N28" s="126">
        <f t="shared" si="0"/>
        <v>74</v>
      </c>
      <c r="O28" s="129">
        <f t="shared" si="1"/>
        <v>6.7272727272727275</v>
      </c>
      <c r="P28" s="112"/>
    </row>
    <row r="29" spans="1:16" x14ac:dyDescent="0.25">
      <c r="A29" s="38">
        <v>1958</v>
      </c>
      <c r="B29" s="126">
        <v>2</v>
      </c>
      <c r="C29" s="126">
        <v>0</v>
      </c>
      <c r="D29" s="126">
        <v>6</v>
      </c>
      <c r="E29" s="126">
        <v>5</v>
      </c>
      <c r="F29" s="126">
        <v>4</v>
      </c>
      <c r="G29" s="126">
        <v>5</v>
      </c>
      <c r="H29" s="126">
        <v>5</v>
      </c>
      <c r="I29" s="126">
        <v>3</v>
      </c>
      <c r="J29" s="126">
        <v>7</v>
      </c>
      <c r="K29" s="126">
        <v>3</v>
      </c>
      <c r="L29" s="126">
        <v>10</v>
      </c>
      <c r="M29" s="126">
        <v>10</v>
      </c>
      <c r="N29" s="126">
        <f t="shared" si="0"/>
        <v>60</v>
      </c>
      <c r="O29" s="129">
        <f t="shared" si="1"/>
        <v>5</v>
      </c>
      <c r="P29" s="112"/>
    </row>
    <row r="30" spans="1:16" x14ac:dyDescent="0.25">
      <c r="A30" s="38">
        <v>1959</v>
      </c>
      <c r="B30" s="126">
        <v>1</v>
      </c>
      <c r="C30" s="126">
        <v>7</v>
      </c>
      <c r="D30" s="126">
        <v>11</v>
      </c>
      <c r="E30" s="126">
        <v>3</v>
      </c>
      <c r="F30" s="126">
        <v>10</v>
      </c>
      <c r="G30" s="126">
        <v>4</v>
      </c>
      <c r="H30" s="126">
        <v>6</v>
      </c>
      <c r="I30" s="126">
        <v>11</v>
      </c>
      <c r="J30" s="126">
        <v>15</v>
      </c>
      <c r="K30" s="126">
        <v>10</v>
      </c>
      <c r="L30" s="126">
        <v>3</v>
      </c>
      <c r="M30" s="126">
        <v>3</v>
      </c>
      <c r="N30" s="126">
        <f t="shared" si="0"/>
        <v>84</v>
      </c>
      <c r="O30" s="129">
        <f t="shared" si="1"/>
        <v>7</v>
      </c>
      <c r="P30" s="112"/>
    </row>
    <row r="31" spans="1:16" x14ac:dyDescent="0.25">
      <c r="A31" s="38">
        <v>1960</v>
      </c>
      <c r="B31" s="126">
        <v>2</v>
      </c>
      <c r="C31" s="126">
        <v>8</v>
      </c>
      <c r="D31" s="126">
        <v>14</v>
      </c>
      <c r="E31" s="126">
        <v>9</v>
      </c>
      <c r="F31" s="126">
        <v>6</v>
      </c>
      <c r="G31" s="126">
        <v>9</v>
      </c>
      <c r="H31" s="126">
        <v>14</v>
      </c>
      <c r="I31" s="126">
        <v>6</v>
      </c>
      <c r="J31" s="126">
        <v>10</v>
      </c>
      <c r="K31" s="126">
        <v>10</v>
      </c>
      <c r="L31" s="126">
        <v>3</v>
      </c>
      <c r="M31" s="126">
        <v>8</v>
      </c>
      <c r="N31" s="126">
        <f t="shared" si="0"/>
        <v>99</v>
      </c>
      <c r="O31" s="129">
        <f t="shared" si="1"/>
        <v>8.25</v>
      </c>
      <c r="P31" s="112"/>
    </row>
    <row r="32" spans="1:16" x14ac:dyDescent="0.25">
      <c r="A32" s="38">
        <v>1961</v>
      </c>
      <c r="B32" s="126">
        <v>3</v>
      </c>
      <c r="C32" s="126">
        <v>0</v>
      </c>
      <c r="D32" s="126">
        <v>2</v>
      </c>
      <c r="E32" s="126">
        <v>7</v>
      </c>
      <c r="F32" s="126">
        <v>9</v>
      </c>
      <c r="G32" s="126">
        <v>10</v>
      </c>
      <c r="H32" s="126">
        <v>5</v>
      </c>
      <c r="I32" s="126">
        <v>5</v>
      </c>
      <c r="J32" s="126">
        <v>5</v>
      </c>
      <c r="K32" s="126">
        <v>3</v>
      </c>
      <c r="L32" s="126">
        <v>6</v>
      </c>
      <c r="M32" s="126">
        <v>2</v>
      </c>
      <c r="N32" s="126">
        <f t="shared" si="0"/>
        <v>57</v>
      </c>
      <c r="O32" s="129">
        <f t="shared" si="1"/>
        <v>4.75</v>
      </c>
      <c r="P32" s="112"/>
    </row>
    <row r="33" spans="1:16" x14ac:dyDescent="0.25">
      <c r="A33" s="38">
        <v>1962</v>
      </c>
      <c r="B33" s="126">
        <v>4</v>
      </c>
      <c r="C33" s="126">
        <v>4</v>
      </c>
      <c r="D33" s="126">
        <v>7</v>
      </c>
      <c r="E33" s="126">
        <v>8</v>
      </c>
      <c r="F33" s="126">
        <v>14</v>
      </c>
      <c r="G33" s="126">
        <v>8</v>
      </c>
      <c r="H33" s="126">
        <v>3</v>
      </c>
      <c r="I33" s="126">
        <v>2</v>
      </c>
      <c r="J33" s="126">
        <v>6</v>
      </c>
      <c r="K33" s="126">
        <v>7</v>
      </c>
      <c r="L33" s="126">
        <v>6</v>
      </c>
      <c r="M33" s="126">
        <v>3</v>
      </c>
      <c r="N33" s="126">
        <f t="shared" si="0"/>
        <v>72</v>
      </c>
      <c r="O33" s="129">
        <f t="shared" si="1"/>
        <v>6</v>
      </c>
      <c r="P33" s="112"/>
    </row>
    <row r="34" spans="1:16" x14ac:dyDescent="0.25">
      <c r="A34" s="38">
        <v>1963</v>
      </c>
      <c r="B34" s="126">
        <v>9</v>
      </c>
      <c r="C34" s="126">
        <v>8</v>
      </c>
      <c r="D34" s="126">
        <v>4</v>
      </c>
      <c r="E34" s="126">
        <v>15</v>
      </c>
      <c r="F34" s="126">
        <v>9</v>
      </c>
      <c r="G34" s="126">
        <v>16</v>
      </c>
      <c r="H34" s="126">
        <v>10</v>
      </c>
      <c r="I34" s="126">
        <v>12</v>
      </c>
      <c r="J34" s="126">
        <v>8</v>
      </c>
      <c r="K34" s="126">
        <v>5</v>
      </c>
      <c r="L34" s="126">
        <v>9</v>
      </c>
      <c r="M34" s="126">
        <v>4</v>
      </c>
      <c r="N34" s="126">
        <f t="shared" si="0"/>
        <v>109</v>
      </c>
      <c r="O34" s="129">
        <f t="shared" si="1"/>
        <v>9.0833333333333339</v>
      </c>
      <c r="P34" s="112"/>
    </row>
    <row r="35" spans="1:16" x14ac:dyDescent="0.25">
      <c r="A35" s="38">
        <v>1964</v>
      </c>
      <c r="B35" s="126">
        <v>1</v>
      </c>
      <c r="C35" s="126">
        <v>9</v>
      </c>
      <c r="D35" s="126">
        <v>5</v>
      </c>
      <c r="E35" s="126">
        <v>8</v>
      </c>
      <c r="F35" s="126">
        <v>10</v>
      </c>
      <c r="G35" s="126">
        <v>11</v>
      </c>
      <c r="H35" s="126">
        <v>7</v>
      </c>
      <c r="I35" s="126">
        <v>9</v>
      </c>
      <c r="J35" s="126">
        <v>4</v>
      </c>
      <c r="K35" s="126">
        <v>1</v>
      </c>
      <c r="L35" s="126">
        <v>6</v>
      </c>
      <c r="M35" s="126">
        <v>6</v>
      </c>
      <c r="N35" s="126">
        <f t="shared" si="0"/>
        <v>77</v>
      </c>
      <c r="O35" s="129">
        <f t="shared" si="1"/>
        <v>6.416666666666667</v>
      </c>
      <c r="P35" s="112"/>
    </row>
    <row r="36" spans="1:16" x14ac:dyDescent="0.25">
      <c r="A36" s="38">
        <v>1965</v>
      </c>
      <c r="B36" s="126">
        <v>6</v>
      </c>
      <c r="C36" s="126">
        <v>2</v>
      </c>
      <c r="D36" s="126">
        <v>6</v>
      </c>
      <c r="E36" s="126">
        <v>3</v>
      </c>
      <c r="F36" s="126">
        <v>9</v>
      </c>
      <c r="G36" s="126">
        <v>3</v>
      </c>
      <c r="H36" s="126">
        <v>5</v>
      </c>
      <c r="I36" s="126">
        <v>7</v>
      </c>
      <c r="J36" s="126">
        <v>4</v>
      </c>
      <c r="K36" s="127">
        <v>16</v>
      </c>
      <c r="L36" s="126">
        <v>8</v>
      </c>
      <c r="M36" s="126">
        <v>4</v>
      </c>
      <c r="N36" s="126">
        <f t="shared" si="0"/>
        <v>73</v>
      </c>
      <c r="O36" s="129">
        <f t="shared" si="1"/>
        <v>6.083333333333333</v>
      </c>
      <c r="P36" s="112"/>
    </row>
    <row r="37" spans="1:16" x14ac:dyDescent="0.25">
      <c r="A37" s="38">
        <v>1966</v>
      </c>
      <c r="B37" s="126">
        <v>2</v>
      </c>
      <c r="C37" s="126">
        <v>6</v>
      </c>
      <c r="D37" s="126">
        <v>1</v>
      </c>
      <c r="E37" s="126">
        <v>11</v>
      </c>
      <c r="F37" s="126">
        <v>15</v>
      </c>
      <c r="G37" s="126">
        <v>6</v>
      </c>
      <c r="H37" s="126">
        <v>7</v>
      </c>
      <c r="I37" s="126">
        <v>10</v>
      </c>
      <c r="J37" s="126">
        <v>2</v>
      </c>
      <c r="K37" s="126">
        <v>7</v>
      </c>
      <c r="L37" s="126">
        <v>3</v>
      </c>
      <c r="M37" s="126">
        <v>0</v>
      </c>
      <c r="N37" s="126">
        <f t="shared" si="0"/>
        <v>70</v>
      </c>
      <c r="O37" s="129">
        <f t="shared" si="1"/>
        <v>5.833333333333333</v>
      </c>
      <c r="P37" s="112"/>
    </row>
    <row r="38" spans="1:16" x14ac:dyDescent="0.25">
      <c r="A38" s="38">
        <v>1967</v>
      </c>
      <c r="B38" s="126">
        <v>1</v>
      </c>
      <c r="C38" s="126">
        <v>5</v>
      </c>
      <c r="D38" s="126">
        <v>8</v>
      </c>
      <c r="E38" s="126">
        <v>8</v>
      </c>
      <c r="F38" s="126">
        <v>11</v>
      </c>
      <c r="G38" s="126">
        <v>6</v>
      </c>
      <c r="H38" s="126">
        <v>5</v>
      </c>
      <c r="I38" s="126">
        <v>6</v>
      </c>
      <c r="J38" s="126">
        <v>6</v>
      </c>
      <c r="K38" s="126">
        <v>3</v>
      </c>
      <c r="L38" s="126">
        <v>11</v>
      </c>
      <c r="M38" s="126">
        <v>1</v>
      </c>
      <c r="N38" s="126">
        <f t="shared" si="0"/>
        <v>71</v>
      </c>
      <c r="O38" s="129">
        <f t="shared" si="1"/>
        <v>5.916666666666667</v>
      </c>
      <c r="P38" s="112"/>
    </row>
    <row r="39" spans="1:16" x14ac:dyDescent="0.25">
      <c r="A39" s="38">
        <v>1968</v>
      </c>
      <c r="B39" s="126">
        <v>1</v>
      </c>
      <c r="C39" s="126">
        <v>5</v>
      </c>
      <c r="D39" s="126">
        <v>4</v>
      </c>
      <c r="E39" s="126">
        <v>6</v>
      </c>
      <c r="F39" s="126">
        <v>16</v>
      </c>
      <c r="G39" s="126">
        <v>14</v>
      </c>
      <c r="H39" s="126">
        <v>4</v>
      </c>
      <c r="I39" s="126">
        <v>13</v>
      </c>
      <c r="J39" s="126">
        <v>7</v>
      </c>
      <c r="K39" s="126">
        <v>1</v>
      </c>
      <c r="L39" s="126">
        <v>8</v>
      </c>
      <c r="M39" s="126">
        <v>8</v>
      </c>
      <c r="N39" s="126">
        <f t="shared" si="0"/>
        <v>87</v>
      </c>
      <c r="O39" s="129">
        <f t="shared" si="1"/>
        <v>7.25</v>
      </c>
      <c r="P39" s="112"/>
    </row>
    <row r="40" spans="1:16" x14ac:dyDescent="0.25">
      <c r="A40" s="38">
        <v>1969</v>
      </c>
      <c r="B40" s="126">
        <v>7</v>
      </c>
      <c r="C40" s="126">
        <v>7</v>
      </c>
      <c r="D40" s="126">
        <v>15</v>
      </c>
      <c r="E40" s="126">
        <v>14</v>
      </c>
      <c r="F40" s="126">
        <v>6</v>
      </c>
      <c r="G40" s="126">
        <v>11</v>
      </c>
      <c r="H40" s="126">
        <v>11</v>
      </c>
      <c r="I40" s="126">
        <v>9</v>
      </c>
      <c r="J40" s="126">
        <v>13</v>
      </c>
      <c r="K40" s="126">
        <v>7</v>
      </c>
      <c r="L40" s="126">
        <v>7</v>
      </c>
      <c r="M40" s="126">
        <v>1</v>
      </c>
      <c r="N40" s="126">
        <f t="shared" si="0"/>
        <v>108</v>
      </c>
      <c r="O40" s="129">
        <f t="shared" si="1"/>
        <v>9</v>
      </c>
      <c r="P40" s="112"/>
    </row>
    <row r="41" spans="1:16" x14ac:dyDescent="0.25">
      <c r="A41" s="38">
        <v>1970</v>
      </c>
      <c r="B41" s="126">
        <v>11</v>
      </c>
      <c r="C41" s="126">
        <v>0</v>
      </c>
      <c r="D41" s="126">
        <v>5</v>
      </c>
      <c r="E41" s="126">
        <v>8</v>
      </c>
      <c r="F41" s="126">
        <v>9</v>
      </c>
      <c r="G41" s="126">
        <v>12</v>
      </c>
      <c r="H41" s="126">
        <v>2</v>
      </c>
      <c r="I41" s="126">
        <v>6</v>
      </c>
      <c r="J41" s="126">
        <v>6</v>
      </c>
      <c r="K41" s="126">
        <v>6</v>
      </c>
      <c r="L41" s="126">
        <v>5</v>
      </c>
      <c r="M41" s="126">
        <v>3</v>
      </c>
      <c r="N41" s="126">
        <f t="shared" si="0"/>
        <v>73</v>
      </c>
      <c r="O41" s="129">
        <f t="shared" si="1"/>
        <v>6.083333333333333</v>
      </c>
      <c r="P41" s="112"/>
    </row>
    <row r="42" spans="1:16" x14ac:dyDescent="0.25">
      <c r="A42" s="38">
        <v>1971</v>
      </c>
      <c r="B42" s="126">
        <v>7</v>
      </c>
      <c r="C42" s="126">
        <v>3</v>
      </c>
      <c r="D42" s="126">
        <v>7</v>
      </c>
      <c r="E42" s="126">
        <v>15</v>
      </c>
      <c r="F42" s="126">
        <v>17</v>
      </c>
      <c r="G42" s="126">
        <v>10</v>
      </c>
      <c r="H42" s="126">
        <v>6</v>
      </c>
      <c r="I42" s="126">
        <v>7</v>
      </c>
      <c r="J42" s="126">
        <v>8</v>
      </c>
      <c r="K42" s="126">
        <v>5</v>
      </c>
      <c r="L42" s="126">
        <v>5</v>
      </c>
      <c r="M42" s="126">
        <v>9</v>
      </c>
      <c r="N42" s="126">
        <f t="shared" si="0"/>
        <v>99</v>
      </c>
      <c r="O42" s="129">
        <f t="shared" si="1"/>
        <v>8.25</v>
      </c>
      <c r="P42" s="112"/>
    </row>
    <row r="43" spans="1:16" x14ac:dyDescent="0.25">
      <c r="A43" s="38">
        <v>1972</v>
      </c>
      <c r="B43" s="126">
        <v>11</v>
      </c>
      <c r="C43" s="126">
        <v>11</v>
      </c>
      <c r="D43" s="126">
        <v>12</v>
      </c>
      <c r="E43" s="126">
        <v>11</v>
      </c>
      <c r="F43" s="126">
        <v>14</v>
      </c>
      <c r="G43" s="126">
        <v>12</v>
      </c>
      <c r="H43" s="126">
        <v>10</v>
      </c>
      <c r="I43" s="126">
        <v>7</v>
      </c>
      <c r="J43" s="126">
        <v>13</v>
      </c>
      <c r="K43" s="126">
        <v>7</v>
      </c>
      <c r="L43" s="126">
        <v>4</v>
      </c>
      <c r="M43" s="126">
        <v>5</v>
      </c>
      <c r="N43" s="126">
        <f t="shared" si="0"/>
        <v>117</v>
      </c>
      <c r="O43" s="129">
        <f t="shared" si="1"/>
        <v>9.75</v>
      </c>
      <c r="P43" s="112"/>
    </row>
    <row r="44" spans="1:16" x14ac:dyDescent="0.25">
      <c r="A44" s="38">
        <v>1973</v>
      </c>
      <c r="B44" s="126">
        <v>5</v>
      </c>
      <c r="C44" s="126">
        <v>1</v>
      </c>
      <c r="D44" s="126">
        <v>3</v>
      </c>
      <c r="E44" s="126">
        <v>5</v>
      </c>
      <c r="F44" s="126">
        <v>4</v>
      </c>
      <c r="G44" s="126">
        <v>12</v>
      </c>
      <c r="H44" s="126">
        <v>4</v>
      </c>
      <c r="I44" s="126">
        <v>11</v>
      </c>
      <c r="J44" s="126">
        <v>4</v>
      </c>
      <c r="K44" s="126">
        <v>3</v>
      </c>
      <c r="L44" s="126">
        <v>3</v>
      </c>
      <c r="M44" s="126">
        <v>10</v>
      </c>
      <c r="N44" s="126">
        <f t="shared" si="0"/>
        <v>65</v>
      </c>
      <c r="O44" s="129">
        <f t="shared" si="1"/>
        <v>5.416666666666667</v>
      </c>
      <c r="P44" s="112"/>
    </row>
    <row r="45" spans="1:16" x14ac:dyDescent="0.25">
      <c r="A45" s="38">
        <v>1974</v>
      </c>
      <c r="B45" s="126">
        <v>6</v>
      </c>
      <c r="C45" s="126">
        <v>6</v>
      </c>
      <c r="D45" s="126">
        <v>12</v>
      </c>
      <c r="E45" s="126">
        <v>16</v>
      </c>
      <c r="F45" s="126">
        <v>14</v>
      </c>
      <c r="G45" s="126">
        <v>9</v>
      </c>
      <c r="H45" s="126">
        <v>7</v>
      </c>
      <c r="I45" s="126">
        <v>7</v>
      </c>
      <c r="J45" s="126">
        <v>5</v>
      </c>
      <c r="K45" s="126">
        <v>6</v>
      </c>
      <c r="L45" s="126">
        <v>3</v>
      </c>
      <c r="M45" s="126">
        <v>1</v>
      </c>
      <c r="N45" s="126">
        <f t="shared" ref="N45:N76" si="2">SUM(B45:M45)</f>
        <v>92</v>
      </c>
      <c r="O45" s="129">
        <f t="shared" ref="O45:O76" si="3">AVERAGE(B45:M45)</f>
        <v>7.666666666666667</v>
      </c>
      <c r="P45" s="112"/>
    </row>
    <row r="46" spans="1:16" x14ac:dyDescent="0.25">
      <c r="A46" s="38">
        <v>1975</v>
      </c>
      <c r="B46" s="126">
        <v>4</v>
      </c>
      <c r="C46" s="126">
        <v>7</v>
      </c>
      <c r="D46" s="126">
        <v>9</v>
      </c>
      <c r="E46" s="126">
        <v>3</v>
      </c>
      <c r="F46" s="126">
        <v>14</v>
      </c>
      <c r="G46" s="126">
        <v>16</v>
      </c>
      <c r="H46" s="126">
        <v>8</v>
      </c>
      <c r="I46" s="126">
        <v>14</v>
      </c>
      <c r="J46" s="126">
        <v>9</v>
      </c>
      <c r="K46" s="126">
        <v>5</v>
      </c>
      <c r="L46" s="126">
        <v>3</v>
      </c>
      <c r="M46" s="126">
        <v>6</v>
      </c>
      <c r="N46" s="126">
        <f t="shared" si="2"/>
        <v>98</v>
      </c>
      <c r="O46" s="129">
        <f t="shared" si="3"/>
        <v>8.1666666666666661</v>
      </c>
      <c r="P46" s="112"/>
    </row>
    <row r="47" spans="1:16" x14ac:dyDescent="0.25">
      <c r="A47" s="38">
        <v>1976</v>
      </c>
      <c r="B47" s="126">
        <v>1</v>
      </c>
      <c r="C47" s="126">
        <v>7</v>
      </c>
      <c r="D47" s="126">
        <v>5</v>
      </c>
      <c r="E47" s="126">
        <v>17</v>
      </c>
      <c r="F47" s="126">
        <v>7</v>
      </c>
      <c r="G47" s="126">
        <v>11</v>
      </c>
      <c r="H47" s="127">
        <v>16</v>
      </c>
      <c r="I47" s="126">
        <v>13</v>
      </c>
      <c r="J47" s="126">
        <v>9</v>
      </c>
      <c r="K47" s="126">
        <v>8</v>
      </c>
      <c r="L47" s="126">
        <v>1</v>
      </c>
      <c r="M47" s="126">
        <v>8</v>
      </c>
      <c r="N47" s="126">
        <f t="shared" si="2"/>
        <v>103</v>
      </c>
      <c r="O47" s="129">
        <f t="shared" si="3"/>
        <v>8.5833333333333339</v>
      </c>
      <c r="P47" s="112"/>
    </row>
    <row r="48" spans="1:16" x14ac:dyDescent="0.25">
      <c r="A48" s="38">
        <v>1977</v>
      </c>
      <c r="B48" s="126">
        <v>13</v>
      </c>
      <c r="C48" s="126">
        <v>7</v>
      </c>
      <c r="D48" s="126">
        <v>8</v>
      </c>
      <c r="E48" s="126">
        <v>8</v>
      </c>
      <c r="F48" s="126">
        <v>19</v>
      </c>
      <c r="G48" s="126">
        <v>12</v>
      </c>
      <c r="H48" s="126">
        <v>10</v>
      </c>
      <c r="I48" s="126">
        <v>8</v>
      </c>
      <c r="J48" s="126">
        <v>8</v>
      </c>
      <c r="K48" s="126">
        <v>6</v>
      </c>
      <c r="L48" s="126">
        <v>3</v>
      </c>
      <c r="M48" s="126">
        <v>9</v>
      </c>
      <c r="N48" s="126">
        <f t="shared" si="2"/>
        <v>111</v>
      </c>
      <c r="O48" s="129">
        <f t="shared" si="3"/>
        <v>9.25</v>
      </c>
      <c r="P48" s="112"/>
    </row>
    <row r="49" spans="1:16" x14ac:dyDescent="0.25">
      <c r="A49" s="38">
        <v>1978</v>
      </c>
      <c r="B49" s="126">
        <v>3</v>
      </c>
      <c r="C49" s="126">
        <v>6</v>
      </c>
      <c r="D49" s="126">
        <v>8</v>
      </c>
      <c r="E49" s="126">
        <v>11</v>
      </c>
      <c r="F49" s="126">
        <v>10</v>
      </c>
      <c r="G49" s="126">
        <v>10</v>
      </c>
      <c r="H49" s="126">
        <v>6</v>
      </c>
      <c r="I49" s="126">
        <v>6</v>
      </c>
      <c r="J49" s="126">
        <v>5</v>
      </c>
      <c r="K49" s="126">
        <v>3</v>
      </c>
      <c r="L49" s="126">
        <v>0</v>
      </c>
      <c r="M49" s="126">
        <v>8</v>
      </c>
      <c r="N49" s="126">
        <f t="shared" si="2"/>
        <v>76</v>
      </c>
      <c r="O49" s="129">
        <f t="shared" si="3"/>
        <v>6.333333333333333</v>
      </c>
      <c r="P49" s="112"/>
    </row>
    <row r="50" spans="1:16" x14ac:dyDescent="0.25">
      <c r="A50" s="38">
        <v>1979</v>
      </c>
      <c r="B50" s="126">
        <v>0</v>
      </c>
      <c r="C50" s="126">
        <v>11</v>
      </c>
      <c r="D50" s="126">
        <v>11</v>
      </c>
      <c r="E50" s="126">
        <v>5</v>
      </c>
      <c r="F50" s="126">
        <v>6</v>
      </c>
      <c r="G50" s="126">
        <v>9</v>
      </c>
      <c r="H50" s="126">
        <v>6</v>
      </c>
      <c r="I50" s="126">
        <v>5</v>
      </c>
      <c r="J50" s="126">
        <v>7</v>
      </c>
      <c r="K50" s="126">
        <v>15</v>
      </c>
      <c r="L50" s="126">
        <v>2</v>
      </c>
      <c r="M50" s="126">
        <v>2</v>
      </c>
      <c r="N50" s="126">
        <f t="shared" si="2"/>
        <v>79</v>
      </c>
      <c r="O50" s="129">
        <f t="shared" si="3"/>
        <v>6.583333333333333</v>
      </c>
      <c r="P50" s="112"/>
    </row>
    <row r="51" spans="1:16" x14ac:dyDescent="0.25">
      <c r="A51" s="38">
        <v>1980</v>
      </c>
      <c r="B51" s="126">
        <v>2</v>
      </c>
      <c r="C51" s="126">
        <v>6</v>
      </c>
      <c r="D51" s="126">
        <v>3</v>
      </c>
      <c r="E51" s="126">
        <v>9</v>
      </c>
      <c r="F51" s="126">
        <v>12</v>
      </c>
      <c r="G51" s="126">
        <v>10</v>
      </c>
      <c r="H51" s="126">
        <v>3</v>
      </c>
      <c r="I51" s="126">
        <v>3</v>
      </c>
      <c r="J51" s="126">
        <v>6</v>
      </c>
      <c r="K51" s="126">
        <v>4</v>
      </c>
      <c r="L51" s="126">
        <v>7</v>
      </c>
      <c r="M51" s="126">
        <v>1</v>
      </c>
      <c r="N51" s="126">
        <f t="shared" si="2"/>
        <v>66</v>
      </c>
      <c r="O51" s="129">
        <f t="shared" si="3"/>
        <v>5.5</v>
      </c>
      <c r="P51" s="112"/>
    </row>
    <row r="52" spans="1:16" x14ac:dyDescent="0.25">
      <c r="A52" s="38">
        <v>1981</v>
      </c>
      <c r="B52" s="126">
        <v>0</v>
      </c>
      <c r="C52" s="126">
        <v>4</v>
      </c>
      <c r="D52" s="126">
        <v>7</v>
      </c>
      <c r="E52" s="126">
        <v>11</v>
      </c>
      <c r="F52" s="126">
        <v>8</v>
      </c>
      <c r="G52" s="126">
        <v>8</v>
      </c>
      <c r="H52" s="126">
        <v>6</v>
      </c>
      <c r="I52" s="126">
        <v>7</v>
      </c>
      <c r="J52" s="126">
        <v>8</v>
      </c>
      <c r="K52" s="126">
        <v>1</v>
      </c>
      <c r="L52" s="126">
        <v>0</v>
      </c>
      <c r="M52" s="126">
        <v>9</v>
      </c>
      <c r="N52" s="126">
        <f t="shared" si="2"/>
        <v>69</v>
      </c>
      <c r="O52" s="129">
        <f t="shared" si="3"/>
        <v>5.75</v>
      </c>
      <c r="P52" s="112"/>
    </row>
    <row r="53" spans="1:16" x14ac:dyDescent="0.25">
      <c r="A53" s="38">
        <v>1982</v>
      </c>
      <c r="B53" s="126">
        <v>8</v>
      </c>
      <c r="C53" s="126">
        <v>9</v>
      </c>
      <c r="D53" s="126">
        <v>4</v>
      </c>
      <c r="E53" s="126">
        <v>7</v>
      </c>
      <c r="F53" s="126">
        <v>8</v>
      </c>
      <c r="G53" s="126">
        <v>10</v>
      </c>
      <c r="H53" s="126">
        <v>5</v>
      </c>
      <c r="I53" s="126">
        <v>10</v>
      </c>
      <c r="J53" s="126">
        <v>7</v>
      </c>
      <c r="K53" s="126">
        <v>8</v>
      </c>
      <c r="L53" s="126">
        <v>7</v>
      </c>
      <c r="M53" s="126">
        <v>3</v>
      </c>
      <c r="N53" s="126">
        <f t="shared" si="2"/>
        <v>86</v>
      </c>
      <c r="O53" s="129">
        <f t="shared" si="3"/>
        <v>7.166666666666667</v>
      </c>
      <c r="P53" s="112"/>
    </row>
    <row r="54" spans="1:16" x14ac:dyDescent="0.25">
      <c r="A54" s="38">
        <v>1983</v>
      </c>
      <c r="B54" s="126">
        <v>0</v>
      </c>
      <c r="C54" s="126">
        <v>4</v>
      </c>
      <c r="D54" s="126">
        <v>2</v>
      </c>
      <c r="E54" s="126">
        <v>9</v>
      </c>
      <c r="F54" s="126">
        <v>9</v>
      </c>
      <c r="G54" s="126">
        <v>9</v>
      </c>
      <c r="H54" s="126">
        <v>2</v>
      </c>
      <c r="I54" s="126">
        <v>11</v>
      </c>
      <c r="J54" s="126">
        <v>2</v>
      </c>
      <c r="K54" s="126">
        <v>5</v>
      </c>
      <c r="L54" s="126">
        <v>9</v>
      </c>
      <c r="M54" s="126">
        <v>3</v>
      </c>
      <c r="N54" s="126">
        <f t="shared" si="2"/>
        <v>65</v>
      </c>
      <c r="O54" s="129">
        <f t="shared" si="3"/>
        <v>5.416666666666667</v>
      </c>
      <c r="P54" s="112"/>
    </row>
    <row r="55" spans="1:16" x14ac:dyDescent="0.25">
      <c r="A55" s="38">
        <v>1984</v>
      </c>
      <c r="B55" s="126">
        <v>1</v>
      </c>
      <c r="C55" s="126">
        <v>1</v>
      </c>
      <c r="D55" s="126">
        <v>10</v>
      </c>
      <c r="E55" s="126">
        <v>5</v>
      </c>
      <c r="F55" s="126">
        <v>23</v>
      </c>
      <c r="G55" s="126">
        <v>6</v>
      </c>
      <c r="H55" s="126">
        <v>2</v>
      </c>
      <c r="I55" s="126">
        <v>11</v>
      </c>
      <c r="J55" s="126">
        <v>4</v>
      </c>
      <c r="K55" s="126">
        <v>6</v>
      </c>
      <c r="L55" s="126">
        <v>11</v>
      </c>
      <c r="M55" s="126">
        <v>4</v>
      </c>
      <c r="N55" s="126">
        <f t="shared" si="2"/>
        <v>84</v>
      </c>
      <c r="O55" s="129">
        <f t="shared" si="3"/>
        <v>7</v>
      </c>
      <c r="P55" s="112"/>
    </row>
    <row r="56" spans="1:16" x14ac:dyDescent="0.25">
      <c r="A56" s="38">
        <v>1985</v>
      </c>
      <c r="B56" s="126">
        <v>0</v>
      </c>
      <c r="C56" s="126">
        <v>1</v>
      </c>
      <c r="D56" s="126">
        <v>5</v>
      </c>
      <c r="E56" s="126">
        <v>4</v>
      </c>
      <c r="F56" s="126">
        <v>11</v>
      </c>
      <c r="G56" s="126">
        <v>8</v>
      </c>
      <c r="H56" s="126">
        <v>3</v>
      </c>
      <c r="I56" s="126">
        <v>5</v>
      </c>
      <c r="J56" s="126">
        <v>2</v>
      </c>
      <c r="K56" s="126">
        <v>5</v>
      </c>
      <c r="L56" s="126">
        <v>4</v>
      </c>
      <c r="M56" s="126">
        <v>5</v>
      </c>
      <c r="N56" s="126">
        <f t="shared" si="2"/>
        <v>53</v>
      </c>
      <c r="O56" s="129">
        <f t="shared" si="3"/>
        <v>4.416666666666667</v>
      </c>
      <c r="P56" s="112"/>
    </row>
    <row r="57" spans="1:16" x14ac:dyDescent="0.25">
      <c r="A57" s="38">
        <v>1986</v>
      </c>
      <c r="B57" s="126">
        <v>2</v>
      </c>
      <c r="C57" s="126">
        <v>4</v>
      </c>
      <c r="D57" s="126">
        <v>1</v>
      </c>
      <c r="E57" s="126">
        <v>12</v>
      </c>
      <c r="F57" s="126">
        <v>4</v>
      </c>
      <c r="G57" s="126">
        <v>4</v>
      </c>
      <c r="H57" s="126">
        <v>4</v>
      </c>
      <c r="I57" s="126">
        <v>4</v>
      </c>
      <c r="J57" s="126">
        <v>7</v>
      </c>
      <c r="K57" s="126">
        <v>12</v>
      </c>
      <c r="L57" s="126">
        <v>2</v>
      </c>
      <c r="M57" s="126">
        <v>2</v>
      </c>
      <c r="N57" s="126">
        <f t="shared" si="2"/>
        <v>58</v>
      </c>
      <c r="O57" s="129">
        <f t="shared" si="3"/>
        <v>4.833333333333333</v>
      </c>
      <c r="P57" s="112"/>
    </row>
    <row r="58" spans="1:16" x14ac:dyDescent="0.25">
      <c r="A58" s="38">
        <v>1987</v>
      </c>
      <c r="B58" s="126">
        <v>5</v>
      </c>
      <c r="C58" s="126">
        <v>7</v>
      </c>
      <c r="D58" s="126">
        <v>11</v>
      </c>
      <c r="E58" s="126">
        <v>7</v>
      </c>
      <c r="F58" s="126">
        <v>9</v>
      </c>
      <c r="G58" s="126">
        <v>3</v>
      </c>
      <c r="H58" s="126">
        <v>14</v>
      </c>
      <c r="I58" s="126">
        <v>6</v>
      </c>
      <c r="J58" s="126">
        <v>9</v>
      </c>
      <c r="K58" s="126">
        <v>15</v>
      </c>
      <c r="L58" s="126">
        <v>5</v>
      </c>
      <c r="M58" s="126">
        <v>9</v>
      </c>
      <c r="N58" s="126">
        <f t="shared" si="2"/>
        <v>100</v>
      </c>
      <c r="O58" s="129">
        <f t="shared" si="3"/>
        <v>8.3333333333333339</v>
      </c>
      <c r="P58" s="112"/>
    </row>
    <row r="59" spans="1:16" x14ac:dyDescent="0.25">
      <c r="A59" s="38">
        <v>1988</v>
      </c>
      <c r="B59" s="126">
        <v>11</v>
      </c>
      <c r="C59" s="126">
        <v>1</v>
      </c>
      <c r="D59" s="126">
        <v>1</v>
      </c>
      <c r="E59" s="126">
        <v>17</v>
      </c>
      <c r="F59" s="126">
        <v>19</v>
      </c>
      <c r="G59" s="126">
        <v>14</v>
      </c>
      <c r="H59" s="126">
        <v>5</v>
      </c>
      <c r="I59" s="126">
        <v>3</v>
      </c>
      <c r="J59" s="126">
        <v>6</v>
      </c>
      <c r="K59" s="126">
        <v>4</v>
      </c>
      <c r="L59" s="126">
        <v>10</v>
      </c>
      <c r="M59" s="126">
        <v>2</v>
      </c>
      <c r="N59" s="126">
        <f t="shared" si="2"/>
        <v>93</v>
      </c>
      <c r="O59" s="129">
        <f t="shared" si="3"/>
        <v>7.75</v>
      </c>
      <c r="P59" s="112"/>
    </row>
    <row r="60" spans="1:16" x14ac:dyDescent="0.25">
      <c r="A60" s="38">
        <v>1989</v>
      </c>
      <c r="B60" s="126">
        <v>5</v>
      </c>
      <c r="C60" s="126">
        <v>4</v>
      </c>
      <c r="D60" s="126">
        <v>4</v>
      </c>
      <c r="E60" s="126">
        <v>16</v>
      </c>
      <c r="F60" s="126">
        <v>7</v>
      </c>
      <c r="G60" s="126">
        <v>15</v>
      </c>
      <c r="H60" s="126">
        <v>12</v>
      </c>
      <c r="I60" s="126">
        <v>13</v>
      </c>
      <c r="J60" s="126">
        <v>10</v>
      </c>
      <c r="K60" s="126">
        <v>3</v>
      </c>
      <c r="L60" s="126">
        <v>12</v>
      </c>
      <c r="M60" s="126">
        <v>11</v>
      </c>
      <c r="N60" s="126">
        <f t="shared" si="2"/>
        <v>112</v>
      </c>
      <c r="O60" s="129">
        <f t="shared" si="3"/>
        <v>9.3333333333333339</v>
      </c>
      <c r="P60" s="112"/>
    </row>
    <row r="61" spans="1:16" x14ac:dyDescent="0.25">
      <c r="A61" s="38">
        <v>1990</v>
      </c>
      <c r="B61" s="126">
        <v>4</v>
      </c>
      <c r="C61" s="126">
        <v>2</v>
      </c>
      <c r="D61" s="126">
        <v>4</v>
      </c>
      <c r="E61" s="126">
        <v>18</v>
      </c>
      <c r="F61" s="126">
        <v>17</v>
      </c>
      <c r="G61" s="126">
        <v>9</v>
      </c>
      <c r="H61" s="126">
        <v>8</v>
      </c>
      <c r="I61" s="126">
        <v>17</v>
      </c>
      <c r="J61" s="126">
        <v>11</v>
      </c>
      <c r="K61" s="126">
        <v>12</v>
      </c>
      <c r="L61" s="126">
        <v>12</v>
      </c>
      <c r="M61" s="126">
        <v>4</v>
      </c>
      <c r="N61" s="126">
        <f t="shared" si="2"/>
        <v>118</v>
      </c>
      <c r="O61" s="129">
        <f t="shared" si="3"/>
        <v>9.8333333333333339</v>
      </c>
      <c r="P61" s="112"/>
    </row>
    <row r="62" spans="1:16" x14ac:dyDescent="0.25">
      <c r="A62" s="38">
        <v>1991</v>
      </c>
      <c r="B62" s="126">
        <v>6</v>
      </c>
      <c r="C62" s="126">
        <v>9</v>
      </c>
      <c r="D62" s="126">
        <v>13</v>
      </c>
      <c r="E62" s="126">
        <v>12</v>
      </c>
      <c r="F62" s="126">
        <v>9</v>
      </c>
      <c r="G62" s="126">
        <v>7</v>
      </c>
      <c r="H62" s="126">
        <v>4</v>
      </c>
      <c r="I62" s="126">
        <v>11</v>
      </c>
      <c r="J62" s="126">
        <v>14</v>
      </c>
      <c r="K62" s="126">
        <v>8</v>
      </c>
      <c r="L62" s="126">
        <v>7</v>
      </c>
      <c r="M62" s="126">
        <v>9</v>
      </c>
      <c r="N62" s="126">
        <f t="shared" si="2"/>
        <v>109</v>
      </c>
      <c r="O62" s="129">
        <f t="shared" si="3"/>
        <v>9.0833333333333339</v>
      </c>
      <c r="P62" s="112"/>
    </row>
    <row r="63" spans="1:16" x14ac:dyDescent="0.25">
      <c r="A63" s="38">
        <v>1992</v>
      </c>
      <c r="B63" s="126">
        <v>6</v>
      </c>
      <c r="C63" s="126">
        <v>5</v>
      </c>
      <c r="D63" s="126">
        <v>8</v>
      </c>
      <c r="E63" s="126">
        <v>7</v>
      </c>
      <c r="F63" s="126">
        <v>14</v>
      </c>
      <c r="G63" s="126">
        <v>18</v>
      </c>
      <c r="H63" s="126">
        <v>8</v>
      </c>
      <c r="I63" s="126">
        <v>9</v>
      </c>
      <c r="J63" s="126">
        <v>5</v>
      </c>
      <c r="K63" s="126">
        <v>13</v>
      </c>
      <c r="L63" s="126">
        <v>4</v>
      </c>
      <c r="M63" s="126">
        <v>9</v>
      </c>
      <c r="N63" s="126">
        <f t="shared" si="2"/>
        <v>106</v>
      </c>
      <c r="O63" s="129">
        <f t="shared" si="3"/>
        <v>8.8333333333333339</v>
      </c>
      <c r="P63" s="112"/>
    </row>
    <row r="64" spans="1:16" x14ac:dyDescent="0.25">
      <c r="A64" s="38">
        <v>1993</v>
      </c>
      <c r="B64" s="126">
        <v>2</v>
      </c>
      <c r="C64" s="126">
        <v>5</v>
      </c>
      <c r="D64" s="126">
        <v>13</v>
      </c>
      <c r="E64" s="126">
        <v>16</v>
      </c>
      <c r="F64" s="126">
        <v>12</v>
      </c>
      <c r="G64" s="126">
        <v>7</v>
      </c>
      <c r="H64" s="126">
        <v>6</v>
      </c>
      <c r="I64" s="126">
        <v>6</v>
      </c>
      <c r="J64" s="126">
        <v>9</v>
      </c>
      <c r="K64" s="126">
        <v>12</v>
      </c>
      <c r="L64" s="126">
        <v>9</v>
      </c>
      <c r="M64" s="126">
        <v>2</v>
      </c>
      <c r="N64" s="126">
        <f t="shared" si="2"/>
        <v>99</v>
      </c>
      <c r="O64" s="129">
        <f t="shared" si="3"/>
        <v>8.25</v>
      </c>
      <c r="P64" s="112"/>
    </row>
    <row r="65" spans="1:16" x14ac:dyDescent="0.25">
      <c r="A65" s="38">
        <v>1994</v>
      </c>
      <c r="B65" s="126">
        <v>6</v>
      </c>
      <c r="C65" s="126">
        <v>7</v>
      </c>
      <c r="D65" s="126">
        <v>4</v>
      </c>
      <c r="E65" s="126">
        <v>9</v>
      </c>
      <c r="F65" s="126">
        <v>9</v>
      </c>
      <c r="G65" s="126">
        <v>3</v>
      </c>
      <c r="H65" s="126">
        <v>6</v>
      </c>
      <c r="I65" s="126">
        <v>4</v>
      </c>
      <c r="J65" s="126">
        <v>10</v>
      </c>
      <c r="K65" s="126">
        <v>14</v>
      </c>
      <c r="L65" s="126">
        <v>9</v>
      </c>
      <c r="M65" s="126">
        <v>6</v>
      </c>
      <c r="N65" s="126">
        <f t="shared" si="2"/>
        <v>87</v>
      </c>
      <c r="O65" s="129">
        <f t="shared" si="3"/>
        <v>7.25</v>
      </c>
      <c r="P65" s="112"/>
    </row>
    <row r="66" spans="1:16" x14ac:dyDescent="0.25">
      <c r="A66" s="38">
        <v>1995</v>
      </c>
      <c r="B66" s="126">
        <v>3</v>
      </c>
      <c r="C66" s="126">
        <v>5</v>
      </c>
      <c r="D66" s="126">
        <v>3</v>
      </c>
      <c r="E66" s="126">
        <v>9</v>
      </c>
      <c r="F66" s="126">
        <v>12</v>
      </c>
      <c r="G66" s="126">
        <v>16</v>
      </c>
      <c r="H66" s="126">
        <v>9</v>
      </c>
      <c r="I66" s="126">
        <v>15</v>
      </c>
      <c r="J66" s="126">
        <v>10</v>
      </c>
      <c r="K66" s="126">
        <v>9</v>
      </c>
      <c r="L66" s="126">
        <v>8</v>
      </c>
      <c r="M66" s="127">
        <v>19</v>
      </c>
      <c r="N66" s="126">
        <f t="shared" si="2"/>
        <v>118</v>
      </c>
      <c r="O66" s="129">
        <f t="shared" si="3"/>
        <v>9.8333333333333339</v>
      </c>
      <c r="P66" s="112"/>
    </row>
    <row r="67" spans="1:16" x14ac:dyDescent="0.25">
      <c r="A67" s="38">
        <v>1996</v>
      </c>
      <c r="B67" s="127">
        <v>21</v>
      </c>
      <c r="C67" s="126">
        <v>5</v>
      </c>
      <c r="D67" s="126">
        <v>13</v>
      </c>
      <c r="E67" s="126">
        <v>15</v>
      </c>
      <c r="F67" s="126">
        <v>11</v>
      </c>
      <c r="G67" s="126">
        <v>11</v>
      </c>
      <c r="H67" s="126">
        <v>11</v>
      </c>
      <c r="I67" s="126">
        <v>14</v>
      </c>
      <c r="J67" s="127">
        <v>17</v>
      </c>
      <c r="K67" s="126">
        <v>6</v>
      </c>
      <c r="L67" s="126">
        <v>11</v>
      </c>
      <c r="M67" s="126">
        <v>13</v>
      </c>
      <c r="N67" s="134">
        <f t="shared" si="2"/>
        <v>148</v>
      </c>
      <c r="O67" s="135">
        <f t="shared" si="3"/>
        <v>12.333333333333334</v>
      </c>
      <c r="P67" s="112"/>
    </row>
    <row r="68" spans="1:16" x14ac:dyDescent="0.25">
      <c r="A68" s="38">
        <v>1997</v>
      </c>
      <c r="B68" s="126">
        <v>15</v>
      </c>
      <c r="C68" s="126">
        <v>3</v>
      </c>
      <c r="D68" s="126">
        <v>1</v>
      </c>
      <c r="E68" s="126">
        <v>8</v>
      </c>
      <c r="F68" s="126">
        <v>9</v>
      </c>
      <c r="G68" s="126">
        <v>11</v>
      </c>
      <c r="H68" s="126">
        <v>10</v>
      </c>
      <c r="I68" s="126">
        <v>14</v>
      </c>
      <c r="J68" s="126">
        <v>4</v>
      </c>
      <c r="K68" s="126">
        <v>7</v>
      </c>
      <c r="L68" s="126">
        <v>13</v>
      </c>
      <c r="M68" s="126">
        <v>9</v>
      </c>
      <c r="N68" s="126">
        <f t="shared" si="2"/>
        <v>104</v>
      </c>
      <c r="O68" s="129">
        <f t="shared" si="3"/>
        <v>8.6666666666666661</v>
      </c>
      <c r="P68" s="112"/>
    </row>
    <row r="69" spans="1:16" x14ac:dyDescent="0.25">
      <c r="A69" s="38">
        <v>1998</v>
      </c>
      <c r="B69" s="126">
        <v>7</v>
      </c>
      <c r="C69" s="126">
        <v>4</v>
      </c>
      <c r="D69" s="126">
        <v>3</v>
      </c>
      <c r="E69" s="126">
        <v>13</v>
      </c>
      <c r="F69" s="126">
        <v>15</v>
      </c>
      <c r="G69" s="126">
        <v>6</v>
      </c>
      <c r="H69" s="126">
        <v>4</v>
      </c>
      <c r="I69" s="126">
        <v>12</v>
      </c>
      <c r="J69" s="126">
        <v>6</v>
      </c>
      <c r="K69" s="126">
        <v>6</v>
      </c>
      <c r="L69" s="126">
        <v>7</v>
      </c>
      <c r="M69" s="126">
        <v>6</v>
      </c>
      <c r="N69" s="126">
        <f t="shared" si="2"/>
        <v>89</v>
      </c>
      <c r="O69" s="129">
        <f t="shared" si="3"/>
        <v>7.416666666666667</v>
      </c>
      <c r="P69" s="112"/>
    </row>
    <row r="70" spans="1:16" x14ac:dyDescent="0.25">
      <c r="A70" s="38">
        <v>1999</v>
      </c>
      <c r="B70" s="126">
        <v>9</v>
      </c>
      <c r="C70" s="126">
        <v>0</v>
      </c>
      <c r="D70" s="126">
        <v>8</v>
      </c>
      <c r="E70" s="126">
        <v>12</v>
      </c>
      <c r="F70" s="126">
        <v>12</v>
      </c>
      <c r="G70" s="126">
        <v>14</v>
      </c>
      <c r="H70" s="126">
        <v>14</v>
      </c>
      <c r="I70" s="126">
        <v>10</v>
      </c>
      <c r="J70" s="126">
        <v>9</v>
      </c>
      <c r="K70" s="126">
        <v>10</v>
      </c>
      <c r="L70" s="126">
        <v>5</v>
      </c>
      <c r="M70" s="126">
        <v>7</v>
      </c>
      <c r="N70" s="126">
        <f t="shared" si="2"/>
        <v>110</v>
      </c>
      <c r="O70" s="129">
        <f t="shared" si="3"/>
        <v>9.1666666666666661</v>
      </c>
      <c r="P70" s="112"/>
    </row>
    <row r="71" spans="1:16" x14ac:dyDescent="0.25">
      <c r="A71" s="38">
        <v>2000</v>
      </c>
      <c r="B71" s="126">
        <v>4</v>
      </c>
      <c r="C71" s="126">
        <v>1</v>
      </c>
      <c r="D71" s="126">
        <v>8</v>
      </c>
      <c r="E71" s="126">
        <v>16</v>
      </c>
      <c r="F71" s="126">
        <v>11</v>
      </c>
      <c r="G71" s="126">
        <v>6</v>
      </c>
      <c r="H71" s="126">
        <v>8</v>
      </c>
      <c r="I71" s="126">
        <v>10</v>
      </c>
      <c r="J71" s="126">
        <v>9</v>
      </c>
      <c r="K71" s="126">
        <v>11</v>
      </c>
      <c r="L71" s="126">
        <v>11</v>
      </c>
      <c r="M71" s="126">
        <v>14</v>
      </c>
      <c r="N71" s="126">
        <f t="shared" si="2"/>
        <v>109</v>
      </c>
      <c r="O71" s="129">
        <f t="shared" si="3"/>
        <v>9.0833333333333339</v>
      </c>
      <c r="P71" s="112"/>
    </row>
    <row r="72" spans="1:16" x14ac:dyDescent="0.25">
      <c r="A72" s="38">
        <v>2001</v>
      </c>
      <c r="B72" s="126">
        <v>10</v>
      </c>
      <c r="C72" s="126">
        <v>2</v>
      </c>
      <c r="D72" s="126">
        <v>12</v>
      </c>
      <c r="E72" s="126">
        <v>8</v>
      </c>
      <c r="F72" s="126">
        <v>14</v>
      </c>
      <c r="G72" s="126">
        <v>4</v>
      </c>
      <c r="H72" s="126">
        <v>10</v>
      </c>
      <c r="I72" s="126">
        <v>6</v>
      </c>
      <c r="J72" s="126">
        <v>6</v>
      </c>
      <c r="K72" s="126">
        <v>6</v>
      </c>
      <c r="L72" s="126">
        <v>6</v>
      </c>
      <c r="M72" s="126">
        <v>0</v>
      </c>
      <c r="N72" s="126">
        <f t="shared" si="2"/>
        <v>84</v>
      </c>
      <c r="O72" s="129">
        <f t="shared" si="3"/>
        <v>7</v>
      </c>
      <c r="P72" s="112"/>
    </row>
    <row r="73" spans="1:16" x14ac:dyDescent="0.25">
      <c r="A73" s="38">
        <v>2002</v>
      </c>
      <c r="B73" s="126">
        <v>10</v>
      </c>
      <c r="C73" s="126">
        <v>5</v>
      </c>
      <c r="D73" s="126">
        <v>8</v>
      </c>
      <c r="E73" s="126">
        <v>13</v>
      </c>
      <c r="F73" s="126">
        <v>16</v>
      </c>
      <c r="G73" s="126">
        <v>5</v>
      </c>
      <c r="H73" s="126">
        <v>5</v>
      </c>
      <c r="I73" s="126">
        <v>18</v>
      </c>
      <c r="J73" s="126">
        <v>12</v>
      </c>
      <c r="K73" s="126">
        <v>8</v>
      </c>
      <c r="L73" s="126">
        <v>10</v>
      </c>
      <c r="M73" s="126">
        <v>8</v>
      </c>
      <c r="N73" s="126">
        <f t="shared" si="2"/>
        <v>118</v>
      </c>
      <c r="O73" s="129">
        <f t="shared" si="3"/>
        <v>9.8333333333333339</v>
      </c>
      <c r="P73" s="112"/>
    </row>
    <row r="74" spans="1:16" x14ac:dyDescent="0.25">
      <c r="A74" s="38">
        <v>2003</v>
      </c>
      <c r="B74" s="126">
        <v>6</v>
      </c>
      <c r="C74" s="126">
        <v>8</v>
      </c>
      <c r="D74" s="126">
        <v>8</v>
      </c>
      <c r="E74" s="126">
        <v>7</v>
      </c>
      <c r="F74" s="126">
        <v>10</v>
      </c>
      <c r="G74" s="126">
        <v>9</v>
      </c>
      <c r="H74" s="126">
        <v>7</v>
      </c>
      <c r="I74" s="126">
        <v>4</v>
      </c>
      <c r="J74" s="126">
        <v>14</v>
      </c>
      <c r="K74" s="126">
        <v>15</v>
      </c>
      <c r="L74" s="126">
        <v>0</v>
      </c>
      <c r="M74" s="126">
        <v>9</v>
      </c>
      <c r="N74" s="126">
        <f t="shared" si="2"/>
        <v>97</v>
      </c>
      <c r="O74" s="129">
        <f t="shared" si="3"/>
        <v>8.0833333333333339</v>
      </c>
      <c r="P74" s="112"/>
    </row>
    <row r="75" spans="1:16" x14ac:dyDescent="0.25">
      <c r="A75" s="38">
        <v>2004</v>
      </c>
      <c r="B75" s="126">
        <v>6</v>
      </c>
      <c r="C75" s="126">
        <v>8</v>
      </c>
      <c r="D75" s="126">
        <v>8</v>
      </c>
      <c r="E75" s="126">
        <v>16</v>
      </c>
      <c r="F75" s="126">
        <v>19</v>
      </c>
      <c r="G75" s="126">
        <v>8</v>
      </c>
      <c r="H75" s="126">
        <v>10</v>
      </c>
      <c r="I75" s="126">
        <v>10</v>
      </c>
      <c r="J75" s="126">
        <v>8</v>
      </c>
      <c r="K75" s="126">
        <v>9</v>
      </c>
      <c r="L75" s="126">
        <v>4</v>
      </c>
      <c r="M75" s="126">
        <v>8</v>
      </c>
      <c r="N75" s="126">
        <f t="shared" si="2"/>
        <v>114</v>
      </c>
      <c r="O75" s="129">
        <f t="shared" si="3"/>
        <v>9.5</v>
      </c>
      <c r="P75" s="112"/>
    </row>
    <row r="76" spans="1:16" x14ac:dyDescent="0.25">
      <c r="A76" s="38">
        <v>2005</v>
      </c>
      <c r="B76" s="126">
        <v>0</v>
      </c>
      <c r="C76" s="126">
        <v>4</v>
      </c>
      <c r="D76" s="126">
        <v>4</v>
      </c>
      <c r="E76" s="126">
        <v>9</v>
      </c>
      <c r="F76" s="126">
        <v>13</v>
      </c>
      <c r="G76" s="126">
        <v>10</v>
      </c>
      <c r="H76" s="126">
        <v>9</v>
      </c>
      <c r="I76" s="126">
        <v>10</v>
      </c>
      <c r="J76" s="126">
        <v>10</v>
      </c>
      <c r="K76" s="126">
        <v>13</v>
      </c>
      <c r="L76" s="126">
        <v>5</v>
      </c>
      <c r="M76" s="126">
        <v>7</v>
      </c>
      <c r="N76" s="126">
        <f t="shared" si="2"/>
        <v>94</v>
      </c>
      <c r="O76" s="129">
        <f t="shared" si="3"/>
        <v>7.833333333333333</v>
      </c>
      <c r="P76" s="112"/>
    </row>
    <row r="77" spans="1:16" x14ac:dyDescent="0.25">
      <c r="A77" s="38">
        <v>2006</v>
      </c>
      <c r="B77" s="126">
        <v>10</v>
      </c>
      <c r="C77" s="126">
        <v>4</v>
      </c>
      <c r="D77" s="126">
        <v>6</v>
      </c>
      <c r="E77" s="126">
        <v>10</v>
      </c>
      <c r="F77" s="126">
        <v>6</v>
      </c>
      <c r="G77" s="126">
        <v>6</v>
      </c>
      <c r="H77" s="126">
        <v>11</v>
      </c>
      <c r="I77" s="126">
        <v>8</v>
      </c>
      <c r="J77" s="126">
        <v>8</v>
      </c>
      <c r="K77" s="126">
        <v>5</v>
      </c>
      <c r="L77" s="126">
        <v>4</v>
      </c>
      <c r="M77" s="126">
        <v>7</v>
      </c>
      <c r="N77" s="126">
        <f t="shared" ref="N77:N94" si="4">SUM(B77:M77)</f>
        <v>85</v>
      </c>
      <c r="O77" s="129">
        <f t="shared" ref="O77:O94" si="5">AVERAGE(B77:M77)</f>
        <v>7.083333333333333</v>
      </c>
      <c r="P77" s="112"/>
    </row>
    <row r="78" spans="1:16" x14ac:dyDescent="0.25">
      <c r="A78" s="38">
        <v>2007</v>
      </c>
      <c r="B78" s="126">
        <v>3</v>
      </c>
      <c r="C78" s="126">
        <v>6</v>
      </c>
      <c r="D78" s="126">
        <v>8</v>
      </c>
      <c r="E78" s="127">
        <v>20</v>
      </c>
      <c r="F78" s="126">
        <v>11</v>
      </c>
      <c r="G78" s="126">
        <v>9</v>
      </c>
      <c r="H78" s="126">
        <v>4</v>
      </c>
      <c r="I78" s="126">
        <v>12</v>
      </c>
      <c r="J78" s="126">
        <v>6</v>
      </c>
      <c r="K78" s="126">
        <v>9</v>
      </c>
      <c r="L78" s="126">
        <v>3</v>
      </c>
      <c r="M78" s="126">
        <v>2</v>
      </c>
      <c r="N78" s="126">
        <f t="shared" si="4"/>
        <v>93</v>
      </c>
      <c r="O78" s="129">
        <f t="shared" si="5"/>
        <v>7.75</v>
      </c>
      <c r="P78" s="112"/>
    </row>
    <row r="79" spans="1:16" x14ac:dyDescent="0.25">
      <c r="A79" s="38">
        <v>2008</v>
      </c>
      <c r="B79" s="126">
        <v>7</v>
      </c>
      <c r="C79" s="126">
        <v>8</v>
      </c>
      <c r="D79" s="126">
        <v>7</v>
      </c>
      <c r="E79" s="126">
        <v>14</v>
      </c>
      <c r="F79" s="134">
        <v>24</v>
      </c>
      <c r="G79" s="126">
        <v>16</v>
      </c>
      <c r="H79" s="126">
        <v>5</v>
      </c>
      <c r="I79" s="126">
        <v>7</v>
      </c>
      <c r="J79" s="126">
        <v>13</v>
      </c>
      <c r="K79" s="126">
        <v>12</v>
      </c>
      <c r="L79" s="126">
        <v>8</v>
      </c>
      <c r="M79" s="126">
        <v>10</v>
      </c>
      <c r="N79" s="136">
        <f t="shared" si="4"/>
        <v>131</v>
      </c>
      <c r="O79" s="137">
        <f t="shared" si="5"/>
        <v>10.916666666666666</v>
      </c>
      <c r="P79" s="112"/>
    </row>
    <row r="80" spans="1:16" x14ac:dyDescent="0.25">
      <c r="A80" s="38">
        <v>2009</v>
      </c>
      <c r="B80" s="126">
        <v>9</v>
      </c>
      <c r="C80" s="126">
        <v>6</v>
      </c>
      <c r="D80" s="126">
        <v>7</v>
      </c>
      <c r="E80" s="126">
        <v>18</v>
      </c>
      <c r="F80" s="126">
        <v>7</v>
      </c>
      <c r="G80" s="126">
        <v>12</v>
      </c>
      <c r="H80" s="126">
        <v>9</v>
      </c>
      <c r="I80" s="126">
        <v>7</v>
      </c>
      <c r="J80" s="126">
        <v>10</v>
      </c>
      <c r="K80" s="126">
        <v>8</v>
      </c>
      <c r="L80" s="126">
        <v>5</v>
      </c>
      <c r="M80" s="126">
        <v>9</v>
      </c>
      <c r="N80" s="126">
        <f t="shared" si="4"/>
        <v>107</v>
      </c>
      <c r="O80" s="129">
        <f t="shared" si="5"/>
        <v>8.9166666666666661</v>
      </c>
      <c r="P80" s="112"/>
    </row>
    <row r="81" spans="1:16" x14ac:dyDescent="0.25">
      <c r="A81" s="38">
        <v>2010</v>
      </c>
      <c r="B81" s="126">
        <v>12</v>
      </c>
      <c r="C81" s="127">
        <v>12</v>
      </c>
      <c r="D81" s="126">
        <v>7</v>
      </c>
      <c r="E81" s="126">
        <v>15</v>
      </c>
      <c r="F81" s="126">
        <v>16</v>
      </c>
      <c r="G81" s="126">
        <v>12</v>
      </c>
      <c r="H81" s="126">
        <v>7</v>
      </c>
      <c r="I81" s="126">
        <v>7</v>
      </c>
      <c r="J81" s="126">
        <v>8</v>
      </c>
      <c r="K81" s="126">
        <v>8</v>
      </c>
      <c r="L81" s="126">
        <v>6</v>
      </c>
      <c r="M81" s="126">
        <v>7</v>
      </c>
      <c r="N81" s="126">
        <f t="shared" si="4"/>
        <v>117</v>
      </c>
      <c r="O81" s="129">
        <f t="shared" si="5"/>
        <v>9.75</v>
      </c>
      <c r="P81" s="112"/>
    </row>
    <row r="82" spans="1:16" x14ac:dyDescent="0.25">
      <c r="A82" s="38">
        <v>2011</v>
      </c>
      <c r="B82" s="126">
        <v>3</v>
      </c>
      <c r="C82" s="126">
        <v>3</v>
      </c>
      <c r="D82" s="126">
        <v>8</v>
      </c>
      <c r="E82" s="126">
        <v>11</v>
      </c>
      <c r="F82" s="126">
        <v>11</v>
      </c>
      <c r="G82" s="126">
        <v>10</v>
      </c>
      <c r="H82" s="126">
        <v>10</v>
      </c>
      <c r="I82" s="126">
        <v>5</v>
      </c>
      <c r="J82" s="126">
        <v>7</v>
      </c>
      <c r="K82" s="126">
        <v>5</v>
      </c>
      <c r="L82" s="126">
        <v>15</v>
      </c>
      <c r="M82" s="126">
        <v>0</v>
      </c>
      <c r="N82" s="126">
        <f t="shared" si="4"/>
        <v>88</v>
      </c>
      <c r="O82" s="129">
        <f t="shared" si="5"/>
        <v>7.333333333333333</v>
      </c>
      <c r="P82" s="112"/>
    </row>
    <row r="83" spans="1:16" x14ac:dyDescent="0.25">
      <c r="A83" s="38">
        <v>2012</v>
      </c>
      <c r="B83" s="126">
        <v>3</v>
      </c>
      <c r="C83" s="126">
        <v>1</v>
      </c>
      <c r="D83" s="126">
        <v>5</v>
      </c>
      <c r="E83" s="126">
        <v>16</v>
      </c>
      <c r="F83" s="126">
        <v>13</v>
      </c>
      <c r="G83" s="126">
        <v>7</v>
      </c>
      <c r="H83" s="126">
        <v>5</v>
      </c>
      <c r="I83" s="126">
        <v>3</v>
      </c>
      <c r="J83" s="126">
        <v>8</v>
      </c>
      <c r="K83" s="126">
        <v>12</v>
      </c>
      <c r="L83" s="126">
        <v>6</v>
      </c>
      <c r="M83" s="126">
        <v>2</v>
      </c>
      <c r="N83" s="126">
        <f t="shared" si="4"/>
        <v>81</v>
      </c>
      <c r="O83" s="129">
        <f t="shared" si="5"/>
        <v>6.75</v>
      </c>
      <c r="P83" s="112"/>
    </row>
    <row r="84" spans="1:16" x14ac:dyDescent="0.25">
      <c r="A84" s="38">
        <v>2013</v>
      </c>
      <c r="B84" s="126">
        <v>6</v>
      </c>
      <c r="C84" s="126">
        <v>5</v>
      </c>
      <c r="D84" s="126">
        <v>12</v>
      </c>
      <c r="E84" s="126">
        <v>11</v>
      </c>
      <c r="F84" s="126">
        <v>13</v>
      </c>
      <c r="G84" s="126">
        <v>5</v>
      </c>
      <c r="H84" s="126">
        <v>12</v>
      </c>
      <c r="I84" s="126">
        <v>9</v>
      </c>
      <c r="J84" s="126">
        <v>6</v>
      </c>
      <c r="K84" s="126">
        <v>4</v>
      </c>
      <c r="L84" s="126">
        <v>4</v>
      </c>
      <c r="M84" s="126">
        <v>6</v>
      </c>
      <c r="N84" s="126">
        <f t="shared" si="4"/>
        <v>93</v>
      </c>
      <c r="O84" s="129">
        <f t="shared" si="5"/>
        <v>7.75</v>
      </c>
      <c r="P84" s="112"/>
    </row>
    <row r="85" spans="1:16" x14ac:dyDescent="0.25">
      <c r="A85" s="38">
        <v>2014</v>
      </c>
      <c r="B85" s="126">
        <v>11</v>
      </c>
      <c r="C85" s="126">
        <v>8</v>
      </c>
      <c r="D85" s="126">
        <v>6</v>
      </c>
      <c r="E85" s="126">
        <v>7</v>
      </c>
      <c r="F85" s="126">
        <v>13</v>
      </c>
      <c r="G85" s="126">
        <v>12</v>
      </c>
      <c r="H85" s="126">
        <v>11</v>
      </c>
      <c r="I85" s="126">
        <v>17</v>
      </c>
      <c r="J85" s="126">
        <v>12</v>
      </c>
      <c r="K85" s="126">
        <v>5</v>
      </c>
      <c r="L85" s="126">
        <v>13</v>
      </c>
      <c r="M85" s="126">
        <v>10</v>
      </c>
      <c r="N85" s="126">
        <f t="shared" si="4"/>
        <v>125</v>
      </c>
      <c r="O85" s="129">
        <f t="shared" si="5"/>
        <v>10.416666666666666</v>
      </c>
      <c r="P85" s="112"/>
    </row>
    <row r="86" spans="1:16" x14ac:dyDescent="0.25">
      <c r="A86" s="38">
        <v>2015</v>
      </c>
      <c r="B86" s="126">
        <v>4</v>
      </c>
      <c r="C86" s="126">
        <v>4</v>
      </c>
      <c r="D86" s="126">
        <v>7</v>
      </c>
      <c r="E86" s="126">
        <v>8</v>
      </c>
      <c r="F86" s="126">
        <v>4</v>
      </c>
      <c r="G86" s="126">
        <v>12</v>
      </c>
      <c r="H86" s="126">
        <v>6</v>
      </c>
      <c r="I86" s="126">
        <v>9</v>
      </c>
      <c r="J86" s="126">
        <v>9</v>
      </c>
      <c r="K86" s="126">
        <v>7</v>
      </c>
      <c r="L86" s="126">
        <v>1</v>
      </c>
      <c r="M86" s="126">
        <v>2</v>
      </c>
      <c r="N86" s="126">
        <f t="shared" si="4"/>
        <v>73</v>
      </c>
      <c r="O86" s="129">
        <f t="shared" si="5"/>
        <v>6.083333333333333</v>
      </c>
      <c r="P86" s="112"/>
    </row>
    <row r="87" spans="1:16" x14ac:dyDescent="0.25">
      <c r="A87" s="38">
        <v>2016</v>
      </c>
      <c r="B87" s="126">
        <v>7</v>
      </c>
      <c r="C87" s="126">
        <v>9</v>
      </c>
      <c r="D87" s="126">
        <v>8</v>
      </c>
      <c r="E87" s="126">
        <v>15</v>
      </c>
      <c r="F87" s="126">
        <v>14</v>
      </c>
      <c r="G87" s="126">
        <v>10</v>
      </c>
      <c r="H87" s="126">
        <v>7</v>
      </c>
      <c r="I87" s="126">
        <v>5</v>
      </c>
      <c r="J87" s="126">
        <v>8</v>
      </c>
      <c r="K87" s="126">
        <v>11</v>
      </c>
      <c r="L87" s="126">
        <v>8</v>
      </c>
      <c r="M87" s="126">
        <v>5</v>
      </c>
      <c r="N87" s="126">
        <f t="shared" si="4"/>
        <v>107</v>
      </c>
      <c r="O87" s="129">
        <f t="shared" si="5"/>
        <v>8.9166666666666661</v>
      </c>
      <c r="P87" s="112"/>
    </row>
    <row r="88" spans="1:16" x14ac:dyDescent="0.25">
      <c r="A88" s="38">
        <v>2017</v>
      </c>
      <c r="B88" s="126">
        <v>5</v>
      </c>
      <c r="C88" s="126">
        <v>7</v>
      </c>
      <c r="D88" s="126">
        <v>5</v>
      </c>
      <c r="E88" s="126">
        <v>8</v>
      </c>
      <c r="F88" s="126">
        <v>6</v>
      </c>
      <c r="G88" s="126">
        <v>9</v>
      </c>
      <c r="H88" s="126">
        <v>7</v>
      </c>
      <c r="I88" s="126">
        <v>7</v>
      </c>
      <c r="J88" s="126">
        <v>11</v>
      </c>
      <c r="K88" s="126">
        <v>3</v>
      </c>
      <c r="L88" s="126">
        <v>2</v>
      </c>
      <c r="M88" s="126">
        <v>4</v>
      </c>
      <c r="N88" s="126">
        <f t="shared" si="4"/>
        <v>74</v>
      </c>
      <c r="O88" s="129">
        <f t="shared" si="5"/>
        <v>6.166666666666667</v>
      </c>
      <c r="P88" s="112"/>
    </row>
    <row r="89" spans="1:16" x14ac:dyDescent="0.25">
      <c r="A89" s="38">
        <v>2018</v>
      </c>
      <c r="B89" s="126">
        <v>6</v>
      </c>
      <c r="C89" s="126">
        <v>7</v>
      </c>
      <c r="D89" s="126">
        <v>12</v>
      </c>
      <c r="E89" s="126">
        <v>12</v>
      </c>
      <c r="F89" s="126">
        <v>20</v>
      </c>
      <c r="G89" s="126">
        <v>10</v>
      </c>
      <c r="H89" s="126">
        <v>7</v>
      </c>
      <c r="I89" s="126">
        <v>14</v>
      </c>
      <c r="J89" s="126">
        <v>9</v>
      </c>
      <c r="K89" s="126">
        <v>12</v>
      </c>
      <c r="L89" s="126">
        <v>13</v>
      </c>
      <c r="M89" s="126">
        <v>2</v>
      </c>
      <c r="N89" s="126">
        <f t="shared" si="4"/>
        <v>124</v>
      </c>
      <c r="O89" s="129">
        <f t="shared" si="5"/>
        <v>10.333333333333334</v>
      </c>
      <c r="P89" s="112"/>
    </row>
    <row r="90" spans="1:16" x14ac:dyDescent="0.25">
      <c r="A90" s="38">
        <v>2019</v>
      </c>
      <c r="B90" s="126">
        <v>3</v>
      </c>
      <c r="C90" s="126">
        <v>2</v>
      </c>
      <c r="D90" s="126">
        <v>2</v>
      </c>
      <c r="E90" s="126">
        <v>14</v>
      </c>
      <c r="F90" s="126">
        <v>13</v>
      </c>
      <c r="G90" s="126">
        <v>6</v>
      </c>
      <c r="H90" s="126">
        <v>7</v>
      </c>
      <c r="I90" s="126">
        <v>10</v>
      </c>
      <c r="J90" s="126">
        <v>11</v>
      </c>
      <c r="K90" s="126">
        <v>7</v>
      </c>
      <c r="L90" s="126">
        <v>11</v>
      </c>
      <c r="M90" s="126">
        <v>9</v>
      </c>
      <c r="N90" s="126">
        <f t="shared" si="4"/>
        <v>95</v>
      </c>
      <c r="O90" s="129">
        <f t="shared" si="5"/>
        <v>7.916666666666667</v>
      </c>
      <c r="P90" s="112"/>
    </row>
    <row r="91" spans="1:16" x14ac:dyDescent="0.25">
      <c r="A91" s="38">
        <v>2020</v>
      </c>
      <c r="B91" s="126">
        <v>8</v>
      </c>
      <c r="C91" s="126">
        <v>1</v>
      </c>
      <c r="D91" s="126">
        <v>16</v>
      </c>
      <c r="E91" s="126">
        <v>11</v>
      </c>
      <c r="F91" s="126">
        <v>12</v>
      </c>
      <c r="G91" s="126">
        <v>19</v>
      </c>
      <c r="H91" s="126">
        <v>7</v>
      </c>
      <c r="I91" s="126">
        <v>11</v>
      </c>
      <c r="J91" s="126">
        <v>9</v>
      </c>
      <c r="K91" s="126">
        <v>11</v>
      </c>
      <c r="L91" s="126">
        <v>9</v>
      </c>
      <c r="M91" s="126">
        <v>6</v>
      </c>
      <c r="N91" s="126">
        <f t="shared" si="4"/>
        <v>120</v>
      </c>
      <c r="O91" s="129">
        <f t="shared" si="5"/>
        <v>10</v>
      </c>
      <c r="P91" s="112"/>
    </row>
    <row r="92" spans="1:16" x14ac:dyDescent="0.25">
      <c r="A92" s="38">
        <v>2021</v>
      </c>
      <c r="B92" s="126">
        <v>7</v>
      </c>
      <c r="C92" s="126">
        <v>11</v>
      </c>
      <c r="D92" s="126">
        <v>7</v>
      </c>
      <c r="E92" s="126">
        <v>15</v>
      </c>
      <c r="F92" s="126">
        <v>11</v>
      </c>
      <c r="G92" s="126">
        <v>13</v>
      </c>
      <c r="H92" s="126">
        <v>6</v>
      </c>
      <c r="I92" s="126">
        <v>7</v>
      </c>
      <c r="J92" s="126">
        <v>13</v>
      </c>
      <c r="K92" s="126">
        <v>7</v>
      </c>
      <c r="L92" s="126">
        <v>11</v>
      </c>
      <c r="M92" s="126">
        <v>6</v>
      </c>
      <c r="N92" s="126">
        <f t="shared" si="4"/>
        <v>114</v>
      </c>
      <c r="O92" s="129">
        <f t="shared" si="5"/>
        <v>9.5</v>
      </c>
      <c r="P92" s="112"/>
    </row>
    <row r="93" spans="1:16" x14ac:dyDescent="0.25">
      <c r="A93" s="38">
        <v>2022</v>
      </c>
      <c r="B93" s="126">
        <v>2</v>
      </c>
      <c r="C93" s="126">
        <v>4</v>
      </c>
      <c r="D93" s="126">
        <v>16</v>
      </c>
      <c r="E93" s="126">
        <v>8</v>
      </c>
      <c r="F93" s="126">
        <v>9</v>
      </c>
      <c r="G93" s="126">
        <v>6</v>
      </c>
      <c r="H93" s="126">
        <v>6</v>
      </c>
      <c r="I93" s="127">
        <v>19</v>
      </c>
      <c r="J93" s="126">
        <v>5</v>
      </c>
      <c r="K93" s="126">
        <v>9</v>
      </c>
      <c r="L93" s="126">
        <v>8</v>
      </c>
      <c r="M93" s="126">
        <v>8</v>
      </c>
      <c r="N93" s="126">
        <f t="shared" si="4"/>
        <v>100</v>
      </c>
      <c r="O93" s="129">
        <f t="shared" si="5"/>
        <v>8.3333333333333339</v>
      </c>
      <c r="P93" s="112"/>
    </row>
    <row r="94" spans="1:16" x14ac:dyDescent="0.25">
      <c r="A94" s="38">
        <v>2023</v>
      </c>
      <c r="B94" s="126">
        <v>4</v>
      </c>
      <c r="C94" s="126">
        <v>4</v>
      </c>
      <c r="D94" s="126">
        <v>2</v>
      </c>
      <c r="E94" s="126"/>
      <c r="F94" s="126"/>
      <c r="G94" s="126"/>
      <c r="H94" s="126"/>
      <c r="I94" s="515"/>
      <c r="J94" s="126"/>
      <c r="K94" s="126"/>
      <c r="L94" s="126"/>
      <c r="M94" s="126"/>
      <c r="N94" s="126">
        <f t="shared" si="4"/>
        <v>10</v>
      </c>
      <c r="O94" s="129">
        <f t="shared" si="5"/>
        <v>3.3333333333333335</v>
      </c>
      <c r="P94" s="112"/>
    </row>
    <row r="95" spans="1:16" x14ac:dyDescent="0.25">
      <c r="A95" s="138" t="s">
        <v>19</v>
      </c>
      <c r="B95" s="139">
        <f t="shared" ref="B95:N95" si="6">MAX(B6:B94)</f>
        <v>21</v>
      </c>
      <c r="C95" s="139">
        <f t="shared" si="6"/>
        <v>12</v>
      </c>
      <c r="D95" s="139">
        <f t="shared" si="6"/>
        <v>16</v>
      </c>
      <c r="E95" s="139">
        <f t="shared" si="6"/>
        <v>20</v>
      </c>
      <c r="F95" s="140">
        <f t="shared" si="6"/>
        <v>24</v>
      </c>
      <c r="G95" s="139">
        <f t="shared" si="6"/>
        <v>22</v>
      </c>
      <c r="H95" s="139">
        <f t="shared" si="6"/>
        <v>16</v>
      </c>
      <c r="I95" s="139">
        <f t="shared" si="6"/>
        <v>19</v>
      </c>
      <c r="J95" s="139">
        <f t="shared" si="6"/>
        <v>17</v>
      </c>
      <c r="K95" s="139">
        <f t="shared" si="6"/>
        <v>16</v>
      </c>
      <c r="L95" s="139">
        <f t="shared" si="6"/>
        <v>16</v>
      </c>
      <c r="M95" s="139">
        <f t="shared" si="6"/>
        <v>19</v>
      </c>
      <c r="N95" s="139">
        <f t="shared" si="6"/>
        <v>148</v>
      </c>
      <c r="O95" s="141">
        <f>MAX(O7:O94)</f>
        <v>12.333333333333334</v>
      </c>
    </row>
    <row r="96" spans="1:16" x14ac:dyDescent="0.25">
      <c r="A96" s="138" t="s">
        <v>20</v>
      </c>
      <c r="B96" s="139">
        <f t="shared" ref="B96:O96" si="7">MIN(B6:B94)</f>
        <v>0</v>
      </c>
      <c r="C96" s="139">
        <f t="shared" si="7"/>
        <v>0</v>
      </c>
      <c r="D96" s="139">
        <f t="shared" si="7"/>
        <v>1</v>
      </c>
      <c r="E96" s="139">
        <f t="shared" si="7"/>
        <v>1</v>
      </c>
      <c r="F96" s="139">
        <f t="shared" si="7"/>
        <v>4</v>
      </c>
      <c r="G96" s="139">
        <f t="shared" si="7"/>
        <v>2</v>
      </c>
      <c r="H96" s="139">
        <f t="shared" si="7"/>
        <v>2</v>
      </c>
      <c r="I96" s="139">
        <f t="shared" si="7"/>
        <v>2</v>
      </c>
      <c r="J96" s="139">
        <f t="shared" si="7"/>
        <v>2</v>
      </c>
      <c r="K96" s="139">
        <f t="shared" si="7"/>
        <v>1</v>
      </c>
      <c r="L96" s="139">
        <f t="shared" si="7"/>
        <v>0</v>
      </c>
      <c r="M96" s="139">
        <f t="shared" si="7"/>
        <v>0</v>
      </c>
      <c r="N96" s="139">
        <f t="shared" si="7"/>
        <v>10</v>
      </c>
      <c r="O96" s="141">
        <f t="shared" si="7"/>
        <v>3.3333333333333335</v>
      </c>
    </row>
    <row r="97" spans="1:15" x14ac:dyDescent="0.25">
      <c r="A97" s="142" t="s">
        <v>16</v>
      </c>
      <c r="B97" s="143">
        <f t="shared" ref="B97:O97" si="8">AVERAGE(B6:B93)</f>
        <v>4.8604651162790695</v>
      </c>
      <c r="C97" s="143">
        <f t="shared" si="8"/>
        <v>4.6705882352941179</v>
      </c>
      <c r="D97" s="143">
        <f t="shared" si="8"/>
        <v>7.0813953488372094</v>
      </c>
      <c r="E97" s="144">
        <f t="shared" si="8"/>
        <v>10.290697674418604</v>
      </c>
      <c r="F97" s="145">
        <f t="shared" si="8"/>
        <v>11.616279069767442</v>
      </c>
      <c r="G97" s="143">
        <f t="shared" si="8"/>
        <v>9.4418604651162799</v>
      </c>
      <c r="H97" s="143">
        <f t="shared" si="8"/>
        <v>6.9302325581395348</v>
      </c>
      <c r="I97" s="143">
        <f t="shared" si="8"/>
        <v>8.5232558139534884</v>
      </c>
      <c r="J97" s="143">
        <f t="shared" si="8"/>
        <v>7.7471264367816088</v>
      </c>
      <c r="K97" s="143">
        <f t="shared" si="8"/>
        <v>7.264367816091954</v>
      </c>
      <c r="L97" s="143">
        <f t="shared" si="8"/>
        <v>6.068965517241379</v>
      </c>
      <c r="M97" s="143">
        <f t="shared" si="8"/>
        <v>5.5862068965517242</v>
      </c>
      <c r="N97" s="143">
        <f t="shared" si="8"/>
        <v>89.988235294117644</v>
      </c>
      <c r="O97" s="146">
        <f t="shared" si="8"/>
        <v>7.5056149732620296</v>
      </c>
    </row>
    <row r="100" spans="1:15" x14ac:dyDescent="0.25">
      <c r="E100" s="147"/>
    </row>
    <row r="101" spans="1:15" ht="15.6" x14ac:dyDescent="0.3">
      <c r="A101" s="4" t="s">
        <v>21</v>
      </c>
      <c r="B101" s="4"/>
      <c r="C101" s="4"/>
      <c r="D101" s="4"/>
      <c r="E101" s="4"/>
      <c r="F101" s="4"/>
      <c r="L101" s="88">
        <f>AVERAGE(B97,B119)</f>
        <v>3.7635658914728678</v>
      </c>
    </row>
    <row r="104" spans="1:15" x14ac:dyDescent="0.25">
      <c r="A104" s="148" t="s">
        <v>2</v>
      </c>
      <c r="B104" s="148" t="s">
        <v>3</v>
      </c>
      <c r="C104" s="148" t="s">
        <v>4</v>
      </c>
      <c r="D104" s="148" t="s">
        <v>5</v>
      </c>
      <c r="E104" s="148" t="s">
        <v>6</v>
      </c>
      <c r="F104" s="148" t="s">
        <v>7</v>
      </c>
      <c r="G104" s="148" t="s">
        <v>8</v>
      </c>
      <c r="H104" s="148" t="s">
        <v>9</v>
      </c>
      <c r="I104" s="148" t="s">
        <v>10</v>
      </c>
      <c r="J104" s="148" t="s">
        <v>11</v>
      </c>
      <c r="K104" s="148" t="s">
        <v>12</v>
      </c>
      <c r="L104" s="148" t="s">
        <v>13</v>
      </c>
      <c r="M104" s="148" t="s">
        <v>14</v>
      </c>
      <c r="N104" s="148" t="s">
        <v>15</v>
      </c>
      <c r="O104" s="148" t="s">
        <v>31</v>
      </c>
    </row>
    <row r="105" spans="1:15" x14ac:dyDescent="0.25">
      <c r="A105" s="60">
        <v>1907</v>
      </c>
      <c r="B105" s="149">
        <v>0</v>
      </c>
      <c r="C105" s="149">
        <v>0</v>
      </c>
      <c r="D105" s="149">
        <v>0</v>
      </c>
      <c r="E105" s="149">
        <v>0</v>
      </c>
      <c r="F105" s="126">
        <v>15</v>
      </c>
      <c r="G105" s="126">
        <v>6</v>
      </c>
      <c r="H105" s="126">
        <v>9</v>
      </c>
      <c r="I105" s="126">
        <v>5</v>
      </c>
      <c r="J105" s="126">
        <v>12</v>
      </c>
      <c r="K105" s="127">
        <v>14</v>
      </c>
      <c r="L105" s="126">
        <v>8</v>
      </c>
      <c r="M105" s="126">
        <v>8</v>
      </c>
      <c r="N105" s="29">
        <f t="shared" ref="N105:N116" si="9">SUM(B105:M105)</f>
        <v>77</v>
      </c>
      <c r="O105" s="17">
        <f t="shared" ref="O105:O116" si="10">AVERAGE(B105:M105)</f>
        <v>6.416666666666667</v>
      </c>
    </row>
    <row r="106" spans="1:15" x14ac:dyDescent="0.25">
      <c r="A106" s="60">
        <v>1908</v>
      </c>
      <c r="B106" s="126">
        <v>5</v>
      </c>
      <c r="C106" s="126">
        <v>3</v>
      </c>
      <c r="D106" s="126">
        <v>7</v>
      </c>
      <c r="E106" s="126">
        <v>13</v>
      </c>
      <c r="F106" s="126">
        <v>5</v>
      </c>
      <c r="G106" s="126">
        <v>13</v>
      </c>
      <c r="H106" s="126">
        <v>7</v>
      </c>
      <c r="I106" s="127">
        <v>10</v>
      </c>
      <c r="J106" s="126">
        <v>9</v>
      </c>
      <c r="K106" s="126">
        <v>8</v>
      </c>
      <c r="L106" s="126">
        <v>5</v>
      </c>
      <c r="M106" s="126">
        <v>5</v>
      </c>
      <c r="N106" s="29">
        <f t="shared" si="9"/>
        <v>90</v>
      </c>
      <c r="O106" s="17">
        <f t="shared" si="10"/>
        <v>7.5</v>
      </c>
    </row>
    <row r="107" spans="1:15" x14ac:dyDescent="0.25">
      <c r="A107" s="60">
        <v>1909</v>
      </c>
      <c r="B107" s="126">
        <v>3</v>
      </c>
      <c r="C107" s="126">
        <v>3</v>
      </c>
      <c r="D107" s="126">
        <v>7</v>
      </c>
      <c r="E107" s="126">
        <v>6</v>
      </c>
      <c r="F107" s="126">
        <v>9</v>
      </c>
      <c r="G107" s="126">
        <v>13</v>
      </c>
      <c r="H107" s="126">
        <v>2</v>
      </c>
      <c r="I107" s="126">
        <v>5</v>
      </c>
      <c r="J107" s="126">
        <v>11</v>
      </c>
      <c r="K107" s="126">
        <v>7</v>
      </c>
      <c r="L107" s="126">
        <v>4</v>
      </c>
      <c r="M107" s="126">
        <v>8</v>
      </c>
      <c r="N107" s="29">
        <f t="shared" si="9"/>
        <v>78</v>
      </c>
      <c r="O107" s="17">
        <f t="shared" si="10"/>
        <v>6.5</v>
      </c>
    </row>
    <row r="108" spans="1:15" x14ac:dyDescent="0.25">
      <c r="A108" s="60">
        <v>1910</v>
      </c>
      <c r="B108" s="126">
        <v>4</v>
      </c>
      <c r="C108" s="126">
        <v>5</v>
      </c>
      <c r="D108" s="127">
        <v>11</v>
      </c>
      <c r="E108" s="126">
        <v>11</v>
      </c>
      <c r="F108" s="126">
        <v>16</v>
      </c>
      <c r="G108" s="126">
        <v>10</v>
      </c>
      <c r="H108" s="126">
        <v>7</v>
      </c>
      <c r="I108" s="126">
        <v>6</v>
      </c>
      <c r="J108" s="126">
        <v>10</v>
      </c>
      <c r="K108" s="126">
        <v>9</v>
      </c>
      <c r="L108" s="126">
        <v>3</v>
      </c>
      <c r="M108" s="127">
        <v>9</v>
      </c>
      <c r="N108" s="29">
        <f t="shared" si="9"/>
        <v>101</v>
      </c>
      <c r="O108" s="17">
        <f t="shared" si="10"/>
        <v>8.4166666666666661</v>
      </c>
    </row>
    <row r="109" spans="1:15" x14ac:dyDescent="0.25">
      <c r="A109" s="60">
        <v>1911</v>
      </c>
      <c r="B109" s="126">
        <v>0</v>
      </c>
      <c r="C109" s="126">
        <v>0</v>
      </c>
      <c r="D109" s="126">
        <v>8</v>
      </c>
      <c r="E109" s="126">
        <v>7</v>
      </c>
      <c r="F109" s="126">
        <v>16</v>
      </c>
      <c r="G109" s="126">
        <v>10</v>
      </c>
      <c r="H109" s="126">
        <v>6</v>
      </c>
      <c r="I109" s="126">
        <v>7</v>
      </c>
      <c r="J109" s="126">
        <v>3</v>
      </c>
      <c r="K109" s="126">
        <v>10</v>
      </c>
      <c r="L109" s="126">
        <v>7</v>
      </c>
      <c r="M109" s="126">
        <v>4</v>
      </c>
      <c r="N109" s="42">
        <f t="shared" si="9"/>
        <v>78</v>
      </c>
      <c r="O109" s="17">
        <f t="shared" si="10"/>
        <v>6.5</v>
      </c>
    </row>
    <row r="110" spans="1:15" x14ac:dyDescent="0.25">
      <c r="A110" s="60">
        <v>1912</v>
      </c>
      <c r="B110" s="127">
        <v>6</v>
      </c>
      <c r="C110" s="127">
        <v>10</v>
      </c>
      <c r="D110" s="126">
        <v>3</v>
      </c>
      <c r="E110" s="126">
        <v>12</v>
      </c>
      <c r="F110" s="126">
        <v>9</v>
      </c>
      <c r="G110" s="126">
        <v>8</v>
      </c>
      <c r="H110" s="126">
        <v>5</v>
      </c>
      <c r="I110" s="126">
        <v>4</v>
      </c>
      <c r="J110" s="126">
        <v>7</v>
      </c>
      <c r="K110" s="126">
        <v>6</v>
      </c>
      <c r="L110" s="126">
        <v>3</v>
      </c>
      <c r="M110" s="126">
        <v>2</v>
      </c>
      <c r="N110" s="29">
        <f t="shared" si="9"/>
        <v>75</v>
      </c>
      <c r="O110" s="17">
        <f t="shared" si="10"/>
        <v>6.25</v>
      </c>
    </row>
    <row r="111" spans="1:15" x14ac:dyDescent="0.25">
      <c r="A111" s="60">
        <v>1913</v>
      </c>
      <c r="B111" s="126">
        <v>5</v>
      </c>
      <c r="C111" s="126">
        <v>4</v>
      </c>
      <c r="D111" s="126">
        <v>10</v>
      </c>
      <c r="E111" s="126">
        <v>13</v>
      </c>
      <c r="F111" s="126">
        <v>8</v>
      </c>
      <c r="G111" s="126">
        <v>10</v>
      </c>
      <c r="H111" s="126">
        <v>9</v>
      </c>
      <c r="I111" s="126">
        <v>8</v>
      </c>
      <c r="J111" s="127">
        <v>17</v>
      </c>
      <c r="K111" s="126">
        <v>9</v>
      </c>
      <c r="L111" s="126">
        <v>3</v>
      </c>
      <c r="M111" s="126">
        <v>1</v>
      </c>
      <c r="N111" s="29">
        <f t="shared" si="9"/>
        <v>97</v>
      </c>
      <c r="O111" s="17">
        <f t="shared" si="10"/>
        <v>8.0833333333333339</v>
      </c>
    </row>
    <row r="112" spans="1:15" x14ac:dyDescent="0.25">
      <c r="A112" s="60">
        <v>1914</v>
      </c>
      <c r="B112" s="126">
        <v>0</v>
      </c>
      <c r="C112" s="126">
        <v>3</v>
      </c>
      <c r="D112" s="126">
        <v>7</v>
      </c>
      <c r="E112" s="126">
        <v>8</v>
      </c>
      <c r="F112" s="127">
        <v>19</v>
      </c>
      <c r="G112" s="126">
        <v>18</v>
      </c>
      <c r="H112" s="126">
        <v>9</v>
      </c>
      <c r="I112" s="126">
        <v>8</v>
      </c>
      <c r="J112" s="126">
        <v>7</v>
      </c>
      <c r="K112" s="126">
        <v>10</v>
      </c>
      <c r="L112" s="126">
        <v>4</v>
      </c>
      <c r="M112" s="126">
        <v>5</v>
      </c>
      <c r="N112" s="29">
        <f t="shared" si="9"/>
        <v>98</v>
      </c>
      <c r="O112" s="17">
        <f t="shared" si="10"/>
        <v>8.1666666666666661</v>
      </c>
    </row>
    <row r="113" spans="1:15" x14ac:dyDescent="0.25">
      <c r="A113" s="60">
        <v>1915</v>
      </c>
      <c r="B113" s="126">
        <v>3</v>
      </c>
      <c r="C113" s="126">
        <v>4</v>
      </c>
      <c r="D113" s="126">
        <v>9</v>
      </c>
      <c r="E113" s="127">
        <v>19</v>
      </c>
      <c r="F113" s="126">
        <v>16</v>
      </c>
      <c r="G113" s="134">
        <v>20</v>
      </c>
      <c r="H113" s="126">
        <v>5</v>
      </c>
      <c r="I113" s="126">
        <v>9</v>
      </c>
      <c r="J113" s="126">
        <v>8</v>
      </c>
      <c r="K113" s="126">
        <v>12</v>
      </c>
      <c r="L113" s="127">
        <v>10</v>
      </c>
      <c r="M113" s="126">
        <v>5</v>
      </c>
      <c r="N113" s="36">
        <f t="shared" si="9"/>
        <v>120</v>
      </c>
      <c r="O113" s="150">
        <f t="shared" si="10"/>
        <v>10</v>
      </c>
    </row>
    <row r="114" spans="1:15" x14ac:dyDescent="0.25">
      <c r="A114" s="60">
        <v>1916</v>
      </c>
      <c r="B114" s="126">
        <v>1</v>
      </c>
      <c r="C114" s="126">
        <v>4</v>
      </c>
      <c r="D114" s="126">
        <v>10</v>
      </c>
      <c r="E114" s="126">
        <v>11</v>
      </c>
      <c r="F114" s="126">
        <v>13</v>
      </c>
      <c r="G114" s="126">
        <v>4</v>
      </c>
      <c r="H114" s="126">
        <v>7</v>
      </c>
      <c r="I114" s="126">
        <v>7</v>
      </c>
      <c r="J114" s="126">
        <v>6</v>
      </c>
      <c r="K114" s="126">
        <v>4</v>
      </c>
      <c r="L114" s="126">
        <v>7</v>
      </c>
      <c r="M114" s="126">
        <v>8</v>
      </c>
      <c r="N114" s="29">
        <f t="shared" si="9"/>
        <v>82</v>
      </c>
      <c r="O114" s="17">
        <f t="shared" si="10"/>
        <v>6.833333333333333</v>
      </c>
    </row>
    <row r="115" spans="1:15" x14ac:dyDescent="0.25">
      <c r="A115" s="60">
        <v>1917</v>
      </c>
      <c r="B115" s="126">
        <v>2</v>
      </c>
      <c r="C115" s="126">
        <v>9</v>
      </c>
      <c r="D115" s="126">
        <v>5</v>
      </c>
      <c r="E115" s="126">
        <v>6</v>
      </c>
      <c r="F115" s="126">
        <v>17</v>
      </c>
      <c r="G115" s="126">
        <v>11</v>
      </c>
      <c r="H115" s="127">
        <v>10</v>
      </c>
      <c r="I115" s="126">
        <v>8</v>
      </c>
      <c r="J115" s="126">
        <v>12</v>
      </c>
      <c r="K115" s="126">
        <v>4</v>
      </c>
      <c r="L115" s="126">
        <v>3</v>
      </c>
      <c r="M115" s="126">
        <v>5</v>
      </c>
      <c r="N115" s="29">
        <f t="shared" si="9"/>
        <v>92</v>
      </c>
      <c r="O115" s="17">
        <f t="shared" si="10"/>
        <v>7.666666666666667</v>
      </c>
    </row>
    <row r="116" spans="1:15" x14ac:dyDescent="0.25">
      <c r="A116" s="60">
        <v>1918</v>
      </c>
      <c r="B116" s="126">
        <v>3</v>
      </c>
      <c r="C116" s="126">
        <v>0</v>
      </c>
      <c r="D116" s="126">
        <v>8</v>
      </c>
      <c r="E116" s="126">
        <v>15</v>
      </c>
      <c r="F116" s="126">
        <v>12</v>
      </c>
      <c r="G116" s="126">
        <v>16</v>
      </c>
      <c r="H116" s="125">
        <v>0</v>
      </c>
      <c r="I116" s="125">
        <v>0</v>
      </c>
      <c r="J116" s="125">
        <v>0</v>
      </c>
      <c r="K116" s="125">
        <v>0</v>
      </c>
      <c r="L116" s="125">
        <v>0</v>
      </c>
      <c r="M116" s="125">
        <v>0</v>
      </c>
      <c r="N116" s="151">
        <f t="shared" si="9"/>
        <v>54</v>
      </c>
      <c r="O116" s="152">
        <f t="shared" si="10"/>
        <v>4.5</v>
      </c>
    </row>
    <row r="117" spans="1:15" x14ac:dyDescent="0.25">
      <c r="A117" s="153" t="s">
        <v>19</v>
      </c>
      <c r="B117" s="154">
        <f t="shared" ref="B117:O117" si="11">MAX(B105:B116)</f>
        <v>6</v>
      </c>
      <c r="C117" s="155">
        <f t="shared" si="11"/>
        <v>10</v>
      </c>
      <c r="D117" s="155">
        <f t="shared" si="11"/>
        <v>11</v>
      </c>
      <c r="E117" s="155">
        <f t="shared" si="11"/>
        <v>19</v>
      </c>
      <c r="F117" s="155">
        <f t="shared" si="11"/>
        <v>19</v>
      </c>
      <c r="G117" s="134">
        <f t="shared" si="11"/>
        <v>20</v>
      </c>
      <c r="H117" s="155">
        <f t="shared" si="11"/>
        <v>10</v>
      </c>
      <c r="I117" s="155">
        <f t="shared" si="11"/>
        <v>10</v>
      </c>
      <c r="J117" s="155">
        <f t="shared" si="11"/>
        <v>17</v>
      </c>
      <c r="K117" s="155">
        <f t="shared" si="11"/>
        <v>14</v>
      </c>
      <c r="L117" s="155">
        <f t="shared" si="11"/>
        <v>10</v>
      </c>
      <c r="M117" s="155">
        <f t="shared" si="11"/>
        <v>9</v>
      </c>
      <c r="N117" s="156">
        <f t="shared" si="11"/>
        <v>120</v>
      </c>
      <c r="O117" s="156">
        <f t="shared" si="11"/>
        <v>10</v>
      </c>
    </row>
    <row r="118" spans="1:15" x14ac:dyDescent="0.25">
      <c r="A118" s="153" t="s">
        <v>20</v>
      </c>
      <c r="B118" s="154">
        <f t="shared" ref="B118:O118" si="12">MIN(B105:B116)</f>
        <v>0</v>
      </c>
      <c r="C118" s="155">
        <f t="shared" si="12"/>
        <v>0</v>
      </c>
      <c r="D118" s="155">
        <f t="shared" si="12"/>
        <v>0</v>
      </c>
      <c r="E118" s="155">
        <f t="shared" si="12"/>
        <v>0</v>
      </c>
      <c r="F118" s="155">
        <f t="shared" si="12"/>
        <v>5</v>
      </c>
      <c r="G118" s="154">
        <f t="shared" si="12"/>
        <v>4</v>
      </c>
      <c r="H118" s="155">
        <f t="shared" si="12"/>
        <v>0</v>
      </c>
      <c r="I118" s="155">
        <f t="shared" si="12"/>
        <v>0</v>
      </c>
      <c r="J118" s="155">
        <f t="shared" si="12"/>
        <v>0</v>
      </c>
      <c r="K118" s="155">
        <f t="shared" si="12"/>
        <v>0</v>
      </c>
      <c r="L118" s="155">
        <f t="shared" si="12"/>
        <v>0</v>
      </c>
      <c r="M118" s="155">
        <f t="shared" si="12"/>
        <v>0</v>
      </c>
      <c r="N118" s="157">
        <f t="shared" si="12"/>
        <v>54</v>
      </c>
      <c r="O118" s="157">
        <f t="shared" si="12"/>
        <v>4.5</v>
      </c>
    </row>
    <row r="119" spans="1:15" x14ac:dyDescent="0.25">
      <c r="A119" s="158" t="s">
        <v>16</v>
      </c>
      <c r="B119" s="159">
        <f t="shared" ref="B119:M119" si="13">AVERAGE(B105:B116)</f>
        <v>2.6666666666666665</v>
      </c>
      <c r="C119" s="159">
        <f t="shared" si="13"/>
        <v>3.75</v>
      </c>
      <c r="D119" s="159">
        <f t="shared" si="13"/>
        <v>7.083333333333333</v>
      </c>
      <c r="E119" s="159">
        <f t="shared" si="13"/>
        <v>10.083333333333334</v>
      </c>
      <c r="F119" s="93">
        <f t="shared" si="13"/>
        <v>12.916666666666666</v>
      </c>
      <c r="G119" s="17">
        <f t="shared" si="13"/>
        <v>11.583333333333334</v>
      </c>
      <c r="H119" s="159">
        <f t="shared" si="13"/>
        <v>6.333333333333333</v>
      </c>
      <c r="I119" s="159">
        <f t="shared" si="13"/>
        <v>6.416666666666667</v>
      </c>
      <c r="J119" s="17">
        <f t="shared" si="13"/>
        <v>8.5</v>
      </c>
      <c r="K119" s="17">
        <f t="shared" si="13"/>
        <v>7.75</v>
      </c>
      <c r="L119" s="17">
        <f t="shared" si="13"/>
        <v>4.75</v>
      </c>
      <c r="M119" s="160">
        <f t="shared" si="13"/>
        <v>5</v>
      </c>
      <c r="N119" s="161">
        <f>AVERAGE(N105:N118)</f>
        <v>86.857142857142861</v>
      </c>
      <c r="O119" s="162">
        <f>AVERAGE(O105:O118)</f>
        <v>7.238095238095239</v>
      </c>
    </row>
    <row r="120" spans="1:15" x14ac:dyDescent="0.25">
      <c r="B120" s="147"/>
    </row>
    <row r="123" spans="1:15" x14ac:dyDescent="0.25">
      <c r="F123" s="147"/>
    </row>
    <row r="192" spans="1:10" ht="15.6" x14ac:dyDescent="0.3">
      <c r="A192" s="4"/>
      <c r="B192" s="4"/>
      <c r="C192" s="4"/>
      <c r="D192" s="4"/>
      <c r="E192" s="4"/>
      <c r="F192" s="4"/>
      <c r="G192" s="4"/>
      <c r="H192" s="4"/>
      <c r="I192" s="4"/>
      <c r="J192" s="4"/>
    </row>
    <row r="193" spans="1:10" ht="15.6" x14ac:dyDescent="0.3">
      <c r="A193" s="4" t="s">
        <v>32</v>
      </c>
      <c r="B193" s="4"/>
      <c r="C193" s="4"/>
      <c r="D193" s="4"/>
      <c r="E193" s="4"/>
      <c r="F193" s="4"/>
      <c r="G193" s="4"/>
      <c r="H193" s="4"/>
      <c r="I193" s="4"/>
      <c r="J193" s="4"/>
    </row>
    <row r="194" spans="1:10" ht="15.6" x14ac:dyDescent="0.3">
      <c r="A194" s="4"/>
      <c r="B194" s="4"/>
      <c r="C194" s="4"/>
      <c r="D194" s="4"/>
      <c r="E194" s="4"/>
      <c r="F194" s="4"/>
      <c r="G194" s="4"/>
      <c r="H194" s="4"/>
      <c r="I194" s="4"/>
      <c r="J194" s="4"/>
    </row>
    <row r="195" spans="1:10" ht="15.6" x14ac:dyDescent="0.3">
      <c r="A195" s="4" t="s">
        <v>87</v>
      </c>
      <c r="B195" s="4"/>
      <c r="C195" s="4"/>
      <c r="D195" s="4"/>
      <c r="E195" s="4"/>
      <c r="F195" s="4"/>
      <c r="G195" s="4"/>
      <c r="H195" s="4"/>
      <c r="I195" s="4"/>
      <c r="J195" s="4"/>
    </row>
    <row r="196" spans="1:10" ht="15.6" x14ac:dyDescent="0.3">
      <c r="A196" s="4" t="s">
        <v>88</v>
      </c>
      <c r="B196" s="4"/>
      <c r="C196" s="4"/>
      <c r="D196" s="4"/>
      <c r="E196" s="4"/>
      <c r="F196" s="4"/>
      <c r="G196" s="4"/>
      <c r="H196" s="4"/>
      <c r="I196" s="4"/>
      <c r="J196" s="4"/>
    </row>
    <row r="197" spans="1:10" ht="15.6" x14ac:dyDescent="0.3">
      <c r="A197" s="4" t="s">
        <v>89</v>
      </c>
      <c r="B197" s="4"/>
      <c r="C197" s="4"/>
      <c r="D197" s="4"/>
      <c r="E197" s="4"/>
      <c r="F197" s="4"/>
      <c r="G197" s="4"/>
      <c r="H197" s="4"/>
      <c r="I197" s="4"/>
      <c r="J197" s="4"/>
    </row>
    <row r="198" spans="1:10" ht="15.6" x14ac:dyDescent="0.3">
      <c r="A198" s="4" t="s">
        <v>90</v>
      </c>
      <c r="B198" s="4"/>
      <c r="C198" s="4"/>
      <c r="D198" s="4"/>
      <c r="E198" s="4"/>
      <c r="F198" s="4"/>
      <c r="G198" s="4"/>
      <c r="H198" s="4"/>
      <c r="I198" s="4"/>
      <c r="J198" s="4"/>
    </row>
    <row r="199" spans="1:10" ht="15.6" x14ac:dyDescent="0.3">
      <c r="A199" s="4" t="s">
        <v>91</v>
      </c>
      <c r="B199" s="4"/>
      <c r="C199" s="4"/>
      <c r="D199" s="4"/>
      <c r="E199" s="4"/>
      <c r="F199" s="4"/>
      <c r="G199" s="4"/>
      <c r="H199" s="4"/>
      <c r="I199" s="4"/>
      <c r="J199" s="4"/>
    </row>
    <row r="200" spans="1:10" ht="15.6" x14ac:dyDescent="0.3">
      <c r="A200" s="4" t="s">
        <v>92</v>
      </c>
      <c r="B200" s="4"/>
      <c r="C200" s="4"/>
      <c r="D200" s="4"/>
      <c r="E200" s="4"/>
      <c r="F200" s="4"/>
      <c r="G200" s="4"/>
      <c r="H200" s="4"/>
      <c r="I200" s="4"/>
      <c r="J200" s="4"/>
    </row>
    <row r="201" spans="1:10" ht="15.6" x14ac:dyDescent="0.3">
      <c r="A201" s="4" t="s">
        <v>170</v>
      </c>
      <c r="B201" s="4"/>
      <c r="C201" s="4"/>
      <c r="D201" s="4"/>
      <c r="E201" s="4"/>
      <c r="F201" s="4"/>
      <c r="G201" s="4"/>
      <c r="H201" s="4"/>
      <c r="I201" s="4"/>
      <c r="J201" s="4"/>
    </row>
    <row r="202" spans="1:10" ht="15.6" x14ac:dyDescent="0.3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5.6" x14ac:dyDescent="0.3">
      <c r="A203" s="4"/>
      <c r="B203" s="4"/>
      <c r="C203" s="4"/>
      <c r="D203" s="4"/>
      <c r="E203" s="4"/>
      <c r="F203" s="4"/>
      <c r="G203" s="4"/>
      <c r="H203" s="4"/>
      <c r="I203" s="4"/>
      <c r="J203" s="4"/>
    </row>
    <row r="270" spans="1:3" x14ac:dyDescent="0.25">
      <c r="A270" s="29" t="s">
        <v>2</v>
      </c>
      <c r="B270" s="29" t="s">
        <v>33</v>
      </c>
      <c r="C270" s="29" t="s">
        <v>16</v>
      </c>
    </row>
    <row r="271" spans="1:3" x14ac:dyDescent="0.25">
      <c r="A271" s="126"/>
      <c r="B271" s="29"/>
      <c r="C271" s="29"/>
    </row>
    <row r="272" spans="1:3" x14ac:dyDescent="0.25">
      <c r="A272" s="126"/>
      <c r="B272" s="29"/>
      <c r="C272" s="29"/>
    </row>
    <row r="273" spans="1:3" x14ac:dyDescent="0.25">
      <c r="A273" s="126"/>
      <c r="B273" s="29"/>
      <c r="C273" s="29"/>
    </row>
    <row r="274" spans="1:3" x14ac:dyDescent="0.25">
      <c r="A274" s="126"/>
      <c r="B274" s="29"/>
      <c r="C274" s="29"/>
    </row>
    <row r="275" spans="1:3" x14ac:dyDescent="0.25">
      <c r="A275" s="126"/>
      <c r="B275" s="29"/>
      <c r="C275" s="29"/>
    </row>
    <row r="276" spans="1:3" x14ac:dyDescent="0.25">
      <c r="A276" s="126"/>
      <c r="B276" s="29"/>
      <c r="C276" s="29"/>
    </row>
    <row r="277" spans="1:3" x14ac:dyDescent="0.25">
      <c r="A277" s="126"/>
      <c r="B277" s="29"/>
      <c r="C277" s="29"/>
    </row>
    <row r="278" spans="1:3" x14ac:dyDescent="0.25">
      <c r="A278" s="126"/>
      <c r="B278" s="29"/>
      <c r="C278" s="29"/>
    </row>
    <row r="279" spans="1:3" x14ac:dyDescent="0.25">
      <c r="A279" s="126"/>
      <c r="B279" s="29"/>
      <c r="C279" s="29"/>
    </row>
    <row r="280" spans="1:3" x14ac:dyDescent="0.25">
      <c r="A280" s="126"/>
      <c r="B280" s="29"/>
      <c r="C280" s="29"/>
    </row>
    <row r="281" spans="1:3" x14ac:dyDescent="0.25">
      <c r="A281" s="126"/>
      <c r="B281" s="29"/>
      <c r="C281" s="29"/>
    </row>
    <row r="282" spans="1:3" x14ac:dyDescent="0.25">
      <c r="A282" s="126"/>
      <c r="B282" s="29"/>
      <c r="C282" s="29"/>
    </row>
    <row r="283" spans="1:3" x14ac:dyDescent="0.25">
      <c r="A283" s="126">
        <v>1933</v>
      </c>
      <c r="B283" s="29">
        <f>SUM(B6:M6)</f>
        <v>75</v>
      </c>
      <c r="C283" s="29">
        <v>86.86</v>
      </c>
    </row>
    <row r="284" spans="1:3" x14ac:dyDescent="0.25">
      <c r="A284" s="126">
        <v>1934</v>
      </c>
      <c r="B284" s="29">
        <f>SUM(B7:M7)</f>
        <v>84</v>
      </c>
      <c r="C284" s="29">
        <v>86.86</v>
      </c>
    </row>
    <row r="285" spans="1:3" x14ac:dyDescent="0.25">
      <c r="A285" s="126">
        <v>1935</v>
      </c>
      <c r="B285" s="29">
        <f>SUM(B8:M8)</f>
        <v>86</v>
      </c>
      <c r="C285" s="29">
        <v>86.86</v>
      </c>
    </row>
    <row r="286" spans="1:3" x14ac:dyDescent="0.25">
      <c r="A286" s="126">
        <v>1936</v>
      </c>
      <c r="B286" s="29">
        <f>SUM(B9:M9)</f>
        <v>119</v>
      </c>
      <c r="C286" s="29">
        <v>86.86</v>
      </c>
    </row>
    <row r="287" spans="1:3" x14ac:dyDescent="0.25">
      <c r="A287" s="126">
        <v>1937</v>
      </c>
      <c r="B287" s="29">
        <f>SUM(B10:M10)</f>
        <v>101</v>
      </c>
      <c r="C287" s="29">
        <v>86.86</v>
      </c>
    </row>
    <row r="288" spans="1:3" x14ac:dyDescent="0.25">
      <c r="A288" s="126">
        <v>1942</v>
      </c>
      <c r="B288" s="29">
        <f t="shared" ref="B288:B319" si="14">SUM(B13:M13)</f>
        <v>80</v>
      </c>
      <c r="C288" s="29">
        <v>86.86</v>
      </c>
    </row>
    <row r="289" spans="1:3" x14ac:dyDescent="0.25">
      <c r="A289" s="126">
        <v>1943</v>
      </c>
      <c r="B289" s="29">
        <f t="shared" si="14"/>
        <v>90</v>
      </c>
      <c r="C289" s="29">
        <v>86.86</v>
      </c>
    </row>
    <row r="290" spans="1:3" x14ac:dyDescent="0.25">
      <c r="A290" s="126">
        <v>1944</v>
      </c>
      <c r="B290" s="29">
        <f t="shared" si="14"/>
        <v>64</v>
      </c>
      <c r="C290" s="29">
        <v>86.86</v>
      </c>
    </row>
    <row r="291" spans="1:3" x14ac:dyDescent="0.25">
      <c r="A291" s="126">
        <v>1945</v>
      </c>
      <c r="B291" s="29">
        <f t="shared" si="14"/>
        <v>47</v>
      </c>
      <c r="C291" s="29">
        <v>86.86</v>
      </c>
    </row>
    <row r="292" spans="1:3" x14ac:dyDescent="0.25">
      <c r="A292" s="126">
        <v>1946</v>
      </c>
      <c r="B292" s="29">
        <f t="shared" si="14"/>
        <v>82</v>
      </c>
      <c r="C292" s="29">
        <v>86.86</v>
      </c>
    </row>
    <row r="293" spans="1:3" x14ac:dyDescent="0.25">
      <c r="A293" s="126">
        <v>1947</v>
      </c>
      <c r="B293" s="29">
        <f t="shared" si="14"/>
        <v>71</v>
      </c>
      <c r="C293" s="29">
        <v>86.86</v>
      </c>
    </row>
    <row r="294" spans="1:3" x14ac:dyDescent="0.25">
      <c r="A294" s="126">
        <v>1948</v>
      </c>
      <c r="B294" s="29">
        <f t="shared" si="14"/>
        <v>71</v>
      </c>
      <c r="C294" s="29">
        <v>86.86</v>
      </c>
    </row>
    <row r="295" spans="1:3" x14ac:dyDescent="0.25">
      <c r="A295" s="126">
        <v>1949</v>
      </c>
      <c r="B295" s="29">
        <f t="shared" si="14"/>
        <v>75</v>
      </c>
      <c r="C295" s="29">
        <v>86.86</v>
      </c>
    </row>
    <row r="296" spans="1:3" x14ac:dyDescent="0.25">
      <c r="A296" s="126">
        <v>1950</v>
      </c>
      <c r="B296" s="29">
        <f t="shared" si="14"/>
        <v>70</v>
      </c>
      <c r="C296" s="29">
        <v>86.86</v>
      </c>
    </row>
    <row r="297" spans="1:3" x14ac:dyDescent="0.25">
      <c r="A297" s="126">
        <v>1951</v>
      </c>
      <c r="B297" s="29">
        <f t="shared" si="14"/>
        <v>100</v>
      </c>
      <c r="C297" s="29">
        <v>86.86</v>
      </c>
    </row>
    <row r="298" spans="1:3" x14ac:dyDescent="0.25">
      <c r="A298" s="126">
        <v>1952</v>
      </c>
      <c r="B298" s="29">
        <f t="shared" si="14"/>
        <v>74</v>
      </c>
      <c r="C298" s="29">
        <v>86.86</v>
      </c>
    </row>
    <row r="299" spans="1:3" x14ac:dyDescent="0.25">
      <c r="A299" s="126">
        <v>1953</v>
      </c>
      <c r="B299" s="29">
        <f t="shared" si="14"/>
        <v>61</v>
      </c>
      <c r="C299" s="29">
        <v>86.86</v>
      </c>
    </row>
    <row r="300" spans="1:3" x14ac:dyDescent="0.25">
      <c r="A300" s="126">
        <v>1954</v>
      </c>
      <c r="B300" s="29">
        <f t="shared" si="14"/>
        <v>64</v>
      </c>
      <c r="C300" s="29">
        <v>86.86</v>
      </c>
    </row>
    <row r="301" spans="1:3" x14ac:dyDescent="0.25">
      <c r="A301" s="126">
        <v>1955</v>
      </c>
      <c r="B301" s="29">
        <f t="shared" si="14"/>
        <v>72</v>
      </c>
      <c r="C301" s="29">
        <v>86.86</v>
      </c>
    </row>
    <row r="302" spans="1:3" x14ac:dyDescent="0.25">
      <c r="A302" s="126">
        <v>1956</v>
      </c>
      <c r="B302" s="29">
        <f t="shared" si="14"/>
        <v>67</v>
      </c>
      <c r="C302" s="29">
        <v>86.86</v>
      </c>
    </row>
    <row r="303" spans="1:3" x14ac:dyDescent="0.25">
      <c r="A303" s="126">
        <v>1957</v>
      </c>
      <c r="B303" s="29">
        <f t="shared" si="14"/>
        <v>74</v>
      </c>
      <c r="C303" s="29">
        <v>86.86</v>
      </c>
    </row>
    <row r="304" spans="1:3" x14ac:dyDescent="0.25">
      <c r="A304" s="126">
        <v>1958</v>
      </c>
      <c r="B304" s="29">
        <f t="shared" si="14"/>
        <v>60</v>
      </c>
      <c r="C304" s="29">
        <v>86.86</v>
      </c>
    </row>
    <row r="305" spans="1:3" x14ac:dyDescent="0.25">
      <c r="A305" s="126">
        <v>1959</v>
      </c>
      <c r="B305" s="29">
        <f t="shared" si="14"/>
        <v>84</v>
      </c>
      <c r="C305" s="29">
        <v>86.86</v>
      </c>
    </row>
    <row r="306" spans="1:3" x14ac:dyDescent="0.25">
      <c r="A306" s="126">
        <v>1960</v>
      </c>
      <c r="B306" s="29">
        <f t="shared" si="14"/>
        <v>99</v>
      </c>
      <c r="C306" s="29">
        <v>86.86</v>
      </c>
    </row>
    <row r="307" spans="1:3" x14ac:dyDescent="0.25">
      <c r="A307" s="126">
        <v>1961</v>
      </c>
      <c r="B307" s="29">
        <f t="shared" si="14"/>
        <v>57</v>
      </c>
      <c r="C307" s="29">
        <v>86.86</v>
      </c>
    </row>
    <row r="308" spans="1:3" x14ac:dyDescent="0.25">
      <c r="A308" s="126">
        <v>1962</v>
      </c>
      <c r="B308" s="29">
        <f t="shared" si="14"/>
        <v>72</v>
      </c>
      <c r="C308" s="29">
        <v>86.86</v>
      </c>
    </row>
    <row r="309" spans="1:3" x14ac:dyDescent="0.25">
      <c r="A309" s="126">
        <v>1963</v>
      </c>
      <c r="B309" s="29">
        <f t="shared" si="14"/>
        <v>109</v>
      </c>
      <c r="C309" s="29">
        <v>86.86</v>
      </c>
    </row>
    <row r="310" spans="1:3" x14ac:dyDescent="0.25">
      <c r="A310" s="126">
        <v>1964</v>
      </c>
      <c r="B310" s="29">
        <f t="shared" si="14"/>
        <v>77</v>
      </c>
      <c r="C310" s="29">
        <v>86.86</v>
      </c>
    </row>
    <row r="311" spans="1:3" x14ac:dyDescent="0.25">
      <c r="A311" s="126">
        <v>1965</v>
      </c>
      <c r="B311" s="29">
        <f t="shared" si="14"/>
        <v>73</v>
      </c>
      <c r="C311" s="29">
        <v>86.86</v>
      </c>
    </row>
    <row r="312" spans="1:3" x14ac:dyDescent="0.25">
      <c r="A312" s="126">
        <v>1966</v>
      </c>
      <c r="B312" s="29">
        <f t="shared" si="14"/>
        <v>70</v>
      </c>
      <c r="C312" s="29">
        <v>86.86</v>
      </c>
    </row>
    <row r="313" spans="1:3" x14ac:dyDescent="0.25">
      <c r="A313" s="126">
        <v>1967</v>
      </c>
      <c r="B313" s="29">
        <f t="shared" si="14"/>
        <v>71</v>
      </c>
      <c r="C313" s="29">
        <v>86.86</v>
      </c>
    </row>
    <row r="314" spans="1:3" x14ac:dyDescent="0.25">
      <c r="A314" s="126">
        <v>1968</v>
      </c>
      <c r="B314" s="29">
        <f t="shared" si="14"/>
        <v>87</v>
      </c>
      <c r="C314" s="29">
        <v>86.86</v>
      </c>
    </row>
    <row r="315" spans="1:3" x14ac:dyDescent="0.25">
      <c r="A315" s="126">
        <v>1969</v>
      </c>
      <c r="B315" s="29">
        <f t="shared" si="14"/>
        <v>108</v>
      </c>
      <c r="C315" s="29">
        <v>86.86</v>
      </c>
    </row>
    <row r="316" spans="1:3" x14ac:dyDescent="0.25">
      <c r="A316" s="126">
        <v>1970</v>
      </c>
      <c r="B316" s="29">
        <f t="shared" si="14"/>
        <v>73</v>
      </c>
      <c r="C316" s="29">
        <v>86.86</v>
      </c>
    </row>
    <row r="317" spans="1:3" x14ac:dyDescent="0.25">
      <c r="A317" s="126">
        <v>1971</v>
      </c>
      <c r="B317" s="29">
        <f t="shared" si="14"/>
        <v>99</v>
      </c>
      <c r="C317" s="29">
        <v>86.86</v>
      </c>
    </row>
    <row r="318" spans="1:3" x14ac:dyDescent="0.25">
      <c r="A318" s="126">
        <v>1972</v>
      </c>
      <c r="B318" s="29">
        <f t="shared" si="14"/>
        <v>117</v>
      </c>
      <c r="C318" s="29">
        <v>86.86</v>
      </c>
    </row>
    <row r="319" spans="1:3" x14ac:dyDescent="0.25">
      <c r="A319" s="126">
        <v>1973</v>
      </c>
      <c r="B319" s="29">
        <f t="shared" si="14"/>
        <v>65</v>
      </c>
      <c r="C319" s="29">
        <v>86.86</v>
      </c>
    </row>
    <row r="320" spans="1:3" x14ac:dyDescent="0.25">
      <c r="A320" s="126">
        <v>1974</v>
      </c>
      <c r="B320" s="29">
        <f t="shared" ref="B320:B351" si="15">SUM(B45:M45)</f>
        <v>92</v>
      </c>
      <c r="C320" s="29">
        <v>86.86</v>
      </c>
    </row>
    <row r="321" spans="1:3" x14ac:dyDescent="0.25">
      <c r="A321" s="126">
        <v>1975</v>
      </c>
      <c r="B321" s="29">
        <f t="shared" si="15"/>
        <v>98</v>
      </c>
      <c r="C321" s="29">
        <v>86.86</v>
      </c>
    </row>
    <row r="322" spans="1:3" x14ac:dyDescent="0.25">
      <c r="A322" s="126">
        <v>1976</v>
      </c>
      <c r="B322" s="29">
        <f t="shared" si="15"/>
        <v>103</v>
      </c>
      <c r="C322" s="29">
        <v>86.86</v>
      </c>
    </row>
    <row r="323" spans="1:3" x14ac:dyDescent="0.25">
      <c r="A323" s="126">
        <v>1977</v>
      </c>
      <c r="B323" s="29">
        <f t="shared" si="15"/>
        <v>111</v>
      </c>
      <c r="C323" s="29">
        <v>86.86</v>
      </c>
    </row>
    <row r="324" spans="1:3" x14ac:dyDescent="0.25">
      <c r="A324" s="126">
        <v>1978</v>
      </c>
      <c r="B324" s="29">
        <f t="shared" si="15"/>
        <v>76</v>
      </c>
      <c r="C324" s="29">
        <v>86.86</v>
      </c>
    </row>
    <row r="325" spans="1:3" x14ac:dyDescent="0.25">
      <c r="A325" s="126">
        <v>1979</v>
      </c>
      <c r="B325" s="29">
        <f t="shared" si="15"/>
        <v>79</v>
      </c>
      <c r="C325" s="29">
        <v>86.86</v>
      </c>
    </row>
    <row r="326" spans="1:3" x14ac:dyDescent="0.25">
      <c r="A326" s="126">
        <v>1980</v>
      </c>
      <c r="B326" s="29">
        <f t="shared" si="15"/>
        <v>66</v>
      </c>
      <c r="C326" s="29">
        <v>86.86</v>
      </c>
    </row>
    <row r="327" spans="1:3" x14ac:dyDescent="0.25">
      <c r="A327" s="126">
        <v>1981</v>
      </c>
      <c r="B327" s="29">
        <f t="shared" si="15"/>
        <v>69</v>
      </c>
      <c r="C327" s="29">
        <v>86.86</v>
      </c>
    </row>
    <row r="328" spans="1:3" x14ac:dyDescent="0.25">
      <c r="A328" s="126">
        <v>1982</v>
      </c>
      <c r="B328" s="29">
        <f t="shared" si="15"/>
        <v>86</v>
      </c>
      <c r="C328" s="29">
        <v>86.86</v>
      </c>
    </row>
    <row r="329" spans="1:3" x14ac:dyDescent="0.25">
      <c r="A329" s="126">
        <v>1983</v>
      </c>
      <c r="B329" s="29">
        <f t="shared" si="15"/>
        <v>65</v>
      </c>
      <c r="C329" s="29">
        <v>86.86</v>
      </c>
    </row>
    <row r="330" spans="1:3" x14ac:dyDescent="0.25">
      <c r="A330" s="126">
        <v>1984</v>
      </c>
      <c r="B330" s="29">
        <f t="shared" si="15"/>
        <v>84</v>
      </c>
      <c r="C330" s="29">
        <v>86.86</v>
      </c>
    </row>
    <row r="331" spans="1:3" x14ac:dyDescent="0.25">
      <c r="A331" s="126">
        <v>1985</v>
      </c>
      <c r="B331" s="29">
        <f t="shared" si="15"/>
        <v>53</v>
      </c>
      <c r="C331" s="29">
        <v>86.86</v>
      </c>
    </row>
    <row r="332" spans="1:3" x14ac:dyDescent="0.25">
      <c r="A332" s="126">
        <v>1986</v>
      </c>
      <c r="B332" s="29">
        <f t="shared" si="15"/>
        <v>58</v>
      </c>
      <c r="C332" s="29">
        <v>86.86</v>
      </c>
    </row>
    <row r="333" spans="1:3" x14ac:dyDescent="0.25">
      <c r="A333" s="126">
        <v>1987</v>
      </c>
      <c r="B333" s="29">
        <f t="shared" si="15"/>
        <v>100</v>
      </c>
      <c r="C333" s="29">
        <v>86.86</v>
      </c>
    </row>
    <row r="334" spans="1:3" x14ac:dyDescent="0.25">
      <c r="A334" s="126">
        <v>1988</v>
      </c>
      <c r="B334" s="29">
        <f t="shared" si="15"/>
        <v>93</v>
      </c>
      <c r="C334" s="29">
        <v>86.86</v>
      </c>
    </row>
    <row r="335" spans="1:3" x14ac:dyDescent="0.25">
      <c r="A335" s="126">
        <v>1989</v>
      </c>
      <c r="B335" s="29">
        <f t="shared" si="15"/>
        <v>112</v>
      </c>
      <c r="C335" s="29">
        <v>86.86</v>
      </c>
    </row>
    <row r="336" spans="1:3" x14ac:dyDescent="0.25">
      <c r="A336" s="126">
        <v>1990</v>
      </c>
      <c r="B336" s="29">
        <f t="shared" si="15"/>
        <v>118</v>
      </c>
      <c r="C336" s="29">
        <v>86.86</v>
      </c>
    </row>
    <row r="337" spans="1:3" x14ac:dyDescent="0.25">
      <c r="A337" s="126">
        <v>1991</v>
      </c>
      <c r="B337" s="29">
        <f t="shared" si="15"/>
        <v>109</v>
      </c>
      <c r="C337" s="29">
        <v>86.86</v>
      </c>
    </row>
    <row r="338" spans="1:3" x14ac:dyDescent="0.25">
      <c r="A338" s="126">
        <v>1992</v>
      </c>
      <c r="B338" s="29">
        <f t="shared" si="15"/>
        <v>106</v>
      </c>
      <c r="C338" s="29">
        <v>86.86</v>
      </c>
    </row>
    <row r="339" spans="1:3" x14ac:dyDescent="0.25">
      <c r="A339" s="126">
        <v>1993</v>
      </c>
      <c r="B339" s="29">
        <f t="shared" si="15"/>
        <v>99</v>
      </c>
      <c r="C339" s="29">
        <v>86.86</v>
      </c>
    </row>
    <row r="340" spans="1:3" x14ac:dyDescent="0.25">
      <c r="A340" s="126">
        <v>1994</v>
      </c>
      <c r="B340" s="29">
        <f t="shared" si="15"/>
        <v>87</v>
      </c>
      <c r="C340" s="29">
        <v>86.86</v>
      </c>
    </row>
    <row r="341" spans="1:3" x14ac:dyDescent="0.25">
      <c r="A341" s="126">
        <v>1995</v>
      </c>
      <c r="B341" s="29">
        <f t="shared" si="15"/>
        <v>118</v>
      </c>
      <c r="C341" s="29">
        <v>86.86</v>
      </c>
    </row>
    <row r="342" spans="1:3" x14ac:dyDescent="0.25">
      <c r="A342" s="126">
        <v>1996</v>
      </c>
      <c r="B342" s="93">
        <f t="shared" si="15"/>
        <v>148</v>
      </c>
      <c r="C342" s="29">
        <v>86.86</v>
      </c>
    </row>
    <row r="343" spans="1:3" x14ac:dyDescent="0.25">
      <c r="A343" s="126">
        <v>1997</v>
      </c>
      <c r="B343" s="29">
        <f t="shared" si="15"/>
        <v>104</v>
      </c>
      <c r="C343" s="29">
        <v>86.86</v>
      </c>
    </row>
    <row r="344" spans="1:3" x14ac:dyDescent="0.25">
      <c r="A344" s="126">
        <v>1998</v>
      </c>
      <c r="B344" s="29">
        <f t="shared" si="15"/>
        <v>89</v>
      </c>
      <c r="C344" s="29">
        <v>86.86</v>
      </c>
    </row>
    <row r="345" spans="1:3" x14ac:dyDescent="0.25">
      <c r="A345" s="126">
        <v>1999</v>
      </c>
      <c r="B345" s="29">
        <f t="shared" si="15"/>
        <v>110</v>
      </c>
      <c r="C345" s="29">
        <v>86.86</v>
      </c>
    </row>
    <row r="346" spans="1:3" x14ac:dyDescent="0.25">
      <c r="A346" s="126">
        <v>2000</v>
      </c>
      <c r="B346" s="29">
        <f t="shared" si="15"/>
        <v>109</v>
      </c>
      <c r="C346" s="29">
        <v>86.86</v>
      </c>
    </row>
    <row r="347" spans="1:3" x14ac:dyDescent="0.25">
      <c r="A347" s="126">
        <v>2001</v>
      </c>
      <c r="B347" s="29">
        <f t="shared" si="15"/>
        <v>84</v>
      </c>
      <c r="C347" s="29">
        <v>86.86</v>
      </c>
    </row>
    <row r="348" spans="1:3" x14ac:dyDescent="0.25">
      <c r="A348" s="126">
        <v>2002</v>
      </c>
      <c r="B348" s="29">
        <f t="shared" si="15"/>
        <v>118</v>
      </c>
      <c r="C348" s="29">
        <v>86.86</v>
      </c>
    </row>
    <row r="349" spans="1:3" x14ac:dyDescent="0.25">
      <c r="A349" s="126">
        <v>2003</v>
      </c>
      <c r="B349" s="29">
        <f t="shared" si="15"/>
        <v>97</v>
      </c>
      <c r="C349" s="29">
        <v>86.86</v>
      </c>
    </row>
    <row r="350" spans="1:3" x14ac:dyDescent="0.25">
      <c r="A350" s="126">
        <v>2004</v>
      </c>
      <c r="B350" s="29">
        <f t="shared" si="15"/>
        <v>114</v>
      </c>
      <c r="C350" s="29">
        <v>86.86</v>
      </c>
    </row>
    <row r="351" spans="1:3" x14ac:dyDescent="0.25">
      <c r="A351" s="126">
        <v>2005</v>
      </c>
      <c r="B351" s="29">
        <f t="shared" si="15"/>
        <v>94</v>
      </c>
      <c r="C351" s="29">
        <v>86.86</v>
      </c>
    </row>
    <row r="352" spans="1:3" x14ac:dyDescent="0.25">
      <c r="A352" s="126">
        <v>2006</v>
      </c>
      <c r="B352" s="29">
        <f t="shared" ref="B352:B368" si="16">SUM(B77:M77)</f>
        <v>85</v>
      </c>
      <c r="C352" s="29">
        <v>86.86</v>
      </c>
    </row>
    <row r="353" spans="1:3" x14ac:dyDescent="0.25">
      <c r="A353" s="126">
        <v>2007</v>
      </c>
      <c r="B353" s="29">
        <f t="shared" si="16"/>
        <v>93</v>
      </c>
      <c r="C353" s="29">
        <v>86.86</v>
      </c>
    </row>
    <row r="354" spans="1:3" x14ac:dyDescent="0.25">
      <c r="A354" s="126">
        <v>2008</v>
      </c>
      <c r="B354" s="29">
        <f t="shared" si="16"/>
        <v>131</v>
      </c>
      <c r="C354" s="29">
        <v>86.86</v>
      </c>
    </row>
    <row r="355" spans="1:3" x14ac:dyDescent="0.25">
      <c r="A355" s="126">
        <v>2009</v>
      </c>
      <c r="B355" s="29">
        <f t="shared" si="16"/>
        <v>107</v>
      </c>
      <c r="C355" s="29">
        <v>86.86</v>
      </c>
    </row>
    <row r="356" spans="1:3" x14ac:dyDescent="0.25">
      <c r="A356" s="126">
        <v>2010</v>
      </c>
      <c r="B356" s="29">
        <f t="shared" si="16"/>
        <v>117</v>
      </c>
      <c r="C356" s="29">
        <v>86.86</v>
      </c>
    </row>
    <row r="357" spans="1:3" x14ac:dyDescent="0.25">
      <c r="A357" s="126">
        <v>2011</v>
      </c>
      <c r="B357" s="29">
        <f t="shared" si="16"/>
        <v>88</v>
      </c>
      <c r="C357" s="29">
        <v>86.86</v>
      </c>
    </row>
    <row r="358" spans="1:3" x14ac:dyDescent="0.25">
      <c r="A358" s="126">
        <v>2012</v>
      </c>
      <c r="B358" s="29">
        <f t="shared" si="16"/>
        <v>81</v>
      </c>
      <c r="C358" s="29">
        <v>86.86</v>
      </c>
    </row>
    <row r="359" spans="1:3" x14ac:dyDescent="0.25">
      <c r="A359" s="126">
        <v>2013</v>
      </c>
      <c r="B359" s="29">
        <f t="shared" si="16"/>
        <v>93</v>
      </c>
      <c r="C359" s="29">
        <v>86.86</v>
      </c>
    </row>
    <row r="360" spans="1:3" x14ac:dyDescent="0.25">
      <c r="A360" s="126">
        <v>2014</v>
      </c>
      <c r="B360" s="29">
        <f t="shared" si="16"/>
        <v>125</v>
      </c>
      <c r="C360" s="29">
        <v>86.86</v>
      </c>
    </row>
    <row r="361" spans="1:3" x14ac:dyDescent="0.25">
      <c r="A361" s="126">
        <v>2015</v>
      </c>
      <c r="B361" s="29">
        <f t="shared" si="16"/>
        <v>73</v>
      </c>
      <c r="C361" s="29">
        <v>86.86</v>
      </c>
    </row>
    <row r="362" spans="1:3" x14ac:dyDescent="0.25">
      <c r="A362" s="126">
        <v>2016</v>
      </c>
      <c r="B362" s="29">
        <f t="shared" si="16"/>
        <v>107</v>
      </c>
      <c r="C362" s="29">
        <v>86.86</v>
      </c>
    </row>
    <row r="363" spans="1:3" x14ac:dyDescent="0.25">
      <c r="A363" s="126">
        <v>2017</v>
      </c>
      <c r="B363" s="29">
        <f t="shared" si="16"/>
        <v>74</v>
      </c>
      <c r="C363" s="29">
        <v>86.86</v>
      </c>
    </row>
    <row r="364" spans="1:3" x14ac:dyDescent="0.25">
      <c r="A364" s="126">
        <v>2018</v>
      </c>
      <c r="B364" s="29">
        <f t="shared" si="16"/>
        <v>124</v>
      </c>
      <c r="C364" s="29">
        <v>86.86</v>
      </c>
    </row>
    <row r="365" spans="1:3" x14ac:dyDescent="0.25">
      <c r="A365" s="126">
        <v>2019</v>
      </c>
      <c r="B365" s="29">
        <f t="shared" si="16"/>
        <v>95</v>
      </c>
      <c r="C365" s="29">
        <v>86.86</v>
      </c>
    </row>
    <row r="366" spans="1:3" x14ac:dyDescent="0.25">
      <c r="A366" s="126">
        <v>2020</v>
      </c>
      <c r="B366" s="29">
        <f t="shared" si="16"/>
        <v>120</v>
      </c>
      <c r="C366" s="29">
        <v>86.86</v>
      </c>
    </row>
    <row r="367" spans="1:3" x14ac:dyDescent="0.25">
      <c r="A367" s="126">
        <v>2021</v>
      </c>
      <c r="B367" s="29">
        <f t="shared" si="16"/>
        <v>114</v>
      </c>
      <c r="C367" s="29">
        <v>86.86</v>
      </c>
    </row>
    <row r="368" spans="1:3" x14ac:dyDescent="0.25">
      <c r="A368" s="126">
        <v>2022</v>
      </c>
      <c r="B368" s="29">
        <f t="shared" si="16"/>
        <v>100</v>
      </c>
      <c r="C368" s="29">
        <v>86.86</v>
      </c>
    </row>
    <row r="369" spans="1:3" x14ac:dyDescent="0.25">
      <c r="A369" s="126" t="s">
        <v>34</v>
      </c>
      <c r="B369" s="29">
        <f>MAX(B271:B365)</f>
        <v>148</v>
      </c>
      <c r="C369" s="126"/>
    </row>
    <row r="370" spans="1:3" x14ac:dyDescent="0.25">
      <c r="A370" s="126"/>
      <c r="B370" s="29"/>
      <c r="C370" s="126"/>
    </row>
  </sheetData>
  <pageMargins left="0.7" right="0.7" top="0.75" bottom="0.75" header="0.511811023622047" footer="0.511811023622047"/>
  <pageSetup paperSize="9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504D"/>
  </sheetPr>
  <dimension ref="A1:P256"/>
  <sheetViews>
    <sheetView showGridLines="0" topLeftCell="A151" zoomScaleNormal="100" workbookViewId="0">
      <selection activeCell="D94" sqref="D94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  <col min="16" max="16" width="12.109375" customWidth="1"/>
  </cols>
  <sheetData>
    <row r="1" spans="1:16" ht="21" x14ac:dyDescent="0.4">
      <c r="A1" s="2" t="s">
        <v>0</v>
      </c>
      <c r="B1" s="163"/>
      <c r="C1" s="163"/>
      <c r="D1" s="163"/>
      <c r="E1" s="163"/>
      <c r="F1" s="163"/>
      <c r="G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35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ht="15.6" x14ac:dyDescent="0.3">
      <c r="A4" s="4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10" t="s">
        <v>31</v>
      </c>
      <c r="P5" s="111"/>
    </row>
    <row r="6" spans="1:16" x14ac:dyDescent="0.25">
      <c r="A6" s="38">
        <v>1933</v>
      </c>
      <c r="B6" s="125"/>
      <c r="C6" s="125"/>
      <c r="D6" s="125"/>
      <c r="E6" s="125"/>
      <c r="F6" s="125"/>
      <c r="G6" s="126">
        <v>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1</v>
      </c>
      <c r="N6" s="126">
        <f>SUM(B6:M6)</f>
        <v>1</v>
      </c>
      <c r="O6" s="129">
        <f>AVERAGE(B6:M6)</f>
        <v>0.14285714285714285</v>
      </c>
      <c r="P6" s="112"/>
    </row>
    <row r="7" spans="1:16" x14ac:dyDescent="0.25">
      <c r="A7" s="38">
        <v>1934</v>
      </c>
      <c r="B7" s="126">
        <v>0</v>
      </c>
      <c r="C7" s="126">
        <v>1</v>
      </c>
      <c r="D7" s="126">
        <v>0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f>SUM(B7:M7)</f>
        <v>1</v>
      </c>
      <c r="O7" s="129">
        <f>AVERAGE(B7:M7)</f>
        <v>8.3333333333333329E-2</v>
      </c>
      <c r="P7" s="112"/>
    </row>
    <row r="8" spans="1:16" x14ac:dyDescent="0.25">
      <c r="A8" s="38">
        <v>1935</v>
      </c>
      <c r="B8" s="126">
        <v>0</v>
      </c>
      <c r="C8" s="126">
        <v>0</v>
      </c>
      <c r="D8" s="126">
        <v>2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f>SUM(B8:M8)</f>
        <v>2</v>
      </c>
      <c r="O8" s="129">
        <f>AVERAGE(B8:M8)</f>
        <v>0.16666666666666666</v>
      </c>
      <c r="P8" s="112"/>
    </row>
    <row r="9" spans="1:16" x14ac:dyDescent="0.25">
      <c r="A9" s="38">
        <v>1936</v>
      </c>
      <c r="B9" s="126">
        <v>0</v>
      </c>
      <c r="C9" s="126">
        <v>2</v>
      </c>
      <c r="D9" s="126">
        <v>0</v>
      </c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1</v>
      </c>
      <c r="N9" s="126">
        <f>SUM(B9:M9)</f>
        <v>3</v>
      </c>
      <c r="O9" s="129">
        <f>AVERAGE(B9:M9)</f>
        <v>0.25</v>
      </c>
      <c r="P9" s="112"/>
    </row>
    <row r="10" spans="1:16" x14ac:dyDescent="0.25">
      <c r="A10" s="38">
        <v>1937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0</v>
      </c>
      <c r="N10" s="126">
        <f>SUM(B10:M10)</f>
        <v>0</v>
      </c>
      <c r="O10" s="129">
        <f>AVERAGE(B10:M10)</f>
        <v>0</v>
      </c>
      <c r="P10" s="112"/>
    </row>
    <row r="11" spans="1:16" x14ac:dyDescent="0.25">
      <c r="A11" s="38">
        <v>1938</v>
      </c>
      <c r="B11" s="126">
        <v>1</v>
      </c>
      <c r="C11" s="126">
        <v>0</v>
      </c>
      <c r="D11" s="126">
        <v>0</v>
      </c>
      <c r="E11" s="126">
        <v>0</v>
      </c>
      <c r="F11" s="126">
        <v>0</v>
      </c>
      <c r="G11" s="125"/>
      <c r="H11" s="125"/>
      <c r="I11" s="125"/>
      <c r="J11" s="125"/>
      <c r="K11" s="125"/>
      <c r="L11" s="125"/>
      <c r="M11" s="125"/>
      <c r="N11" s="125"/>
      <c r="O11" s="128"/>
      <c r="P11" s="112"/>
    </row>
    <row r="12" spans="1:16" x14ac:dyDescent="0.25">
      <c r="A12" s="38">
        <v>1941</v>
      </c>
      <c r="B12" s="125"/>
      <c r="C12" s="125"/>
      <c r="D12" s="125"/>
      <c r="E12" s="125"/>
      <c r="F12" s="125"/>
      <c r="G12" s="125"/>
      <c r="H12" s="125"/>
      <c r="I12" s="125"/>
      <c r="J12" s="126">
        <v>0</v>
      </c>
      <c r="K12" s="126">
        <v>0</v>
      </c>
      <c r="L12" s="126">
        <v>0</v>
      </c>
      <c r="M12" s="126">
        <v>0</v>
      </c>
      <c r="N12" s="125"/>
      <c r="O12" s="128"/>
      <c r="P12" s="112"/>
    </row>
    <row r="13" spans="1:16" x14ac:dyDescent="0.25">
      <c r="A13" s="38">
        <v>1942</v>
      </c>
      <c r="B13" s="126">
        <v>0</v>
      </c>
      <c r="C13" s="126">
        <v>2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1</v>
      </c>
      <c r="N13" s="126">
        <f t="shared" ref="N13:N44" si="0">SUM(B13:M13)</f>
        <v>3</v>
      </c>
      <c r="O13" s="129">
        <f t="shared" ref="O13:O44" si="1">AVERAGE(B13:M13)</f>
        <v>0.25</v>
      </c>
      <c r="P13" s="112"/>
    </row>
    <row r="14" spans="1:16" x14ac:dyDescent="0.25">
      <c r="A14" s="38">
        <v>1943</v>
      </c>
      <c r="B14" s="126">
        <v>0</v>
      </c>
      <c r="C14" s="126">
        <v>1</v>
      </c>
      <c r="D14" s="126">
        <v>0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2</v>
      </c>
      <c r="M14" s="126">
        <v>0</v>
      </c>
      <c r="N14" s="126">
        <f t="shared" si="0"/>
        <v>3</v>
      </c>
      <c r="O14" s="129">
        <f t="shared" si="1"/>
        <v>0.25</v>
      </c>
      <c r="P14" s="112"/>
    </row>
    <row r="15" spans="1:16" x14ac:dyDescent="0.25">
      <c r="A15" s="38">
        <v>1944</v>
      </c>
      <c r="B15" s="126">
        <v>0</v>
      </c>
      <c r="C15" s="126">
        <v>5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1</v>
      </c>
      <c r="N15" s="126">
        <f t="shared" si="0"/>
        <v>6</v>
      </c>
      <c r="O15" s="129">
        <f t="shared" si="1"/>
        <v>0.5</v>
      </c>
      <c r="P15" s="112"/>
    </row>
    <row r="16" spans="1:16" x14ac:dyDescent="0.25">
      <c r="A16" s="38">
        <v>1945</v>
      </c>
      <c r="B16" s="127">
        <v>6</v>
      </c>
      <c r="C16" s="126">
        <v>0</v>
      </c>
      <c r="D16" s="126">
        <v>1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6">
        <v>0</v>
      </c>
      <c r="M16" s="126">
        <v>1</v>
      </c>
      <c r="N16" s="126">
        <f t="shared" si="0"/>
        <v>8</v>
      </c>
      <c r="O16" s="129">
        <f t="shared" si="1"/>
        <v>0.66666666666666663</v>
      </c>
      <c r="P16" s="112"/>
    </row>
    <row r="17" spans="1:16" x14ac:dyDescent="0.25">
      <c r="A17" s="38">
        <v>1946</v>
      </c>
      <c r="B17" s="126">
        <v>2</v>
      </c>
      <c r="C17" s="126">
        <v>0</v>
      </c>
      <c r="D17" s="126">
        <v>1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2</v>
      </c>
      <c r="N17" s="126">
        <f t="shared" si="0"/>
        <v>5</v>
      </c>
      <c r="O17" s="129">
        <f t="shared" si="1"/>
        <v>0.41666666666666669</v>
      </c>
      <c r="P17" s="112"/>
    </row>
    <row r="18" spans="1:16" x14ac:dyDescent="0.25">
      <c r="A18" s="38">
        <v>1947</v>
      </c>
      <c r="B18" s="126">
        <v>3</v>
      </c>
      <c r="C18" s="126">
        <v>3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1</v>
      </c>
      <c r="M18" s="126">
        <v>0</v>
      </c>
      <c r="N18" s="126">
        <f t="shared" si="0"/>
        <v>7</v>
      </c>
      <c r="O18" s="129">
        <f t="shared" si="1"/>
        <v>0.58333333333333337</v>
      </c>
      <c r="P18" s="112"/>
    </row>
    <row r="19" spans="1:16" x14ac:dyDescent="0.25">
      <c r="A19" s="38">
        <v>1948</v>
      </c>
      <c r="B19" s="126">
        <v>0</v>
      </c>
      <c r="C19" s="126">
        <v>4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1</v>
      </c>
      <c r="N19" s="126">
        <f t="shared" si="0"/>
        <v>5</v>
      </c>
      <c r="O19" s="129">
        <f t="shared" si="1"/>
        <v>0.41666666666666669</v>
      </c>
      <c r="P19" s="112"/>
    </row>
    <row r="20" spans="1:16" x14ac:dyDescent="0.25">
      <c r="A20" s="38">
        <v>1949</v>
      </c>
      <c r="B20" s="126">
        <v>1</v>
      </c>
      <c r="C20" s="126">
        <v>0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1</v>
      </c>
      <c r="N20" s="126">
        <f t="shared" si="0"/>
        <v>2</v>
      </c>
      <c r="O20" s="129">
        <f t="shared" si="1"/>
        <v>0.16666666666666666</v>
      </c>
      <c r="P20" s="112"/>
    </row>
    <row r="21" spans="1:16" x14ac:dyDescent="0.25">
      <c r="A21" s="38">
        <v>1950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f t="shared" si="0"/>
        <v>0</v>
      </c>
      <c r="O21" s="129">
        <f t="shared" si="1"/>
        <v>0</v>
      </c>
      <c r="P21" s="112"/>
    </row>
    <row r="22" spans="1:16" x14ac:dyDescent="0.25">
      <c r="A22" s="38">
        <v>1951</v>
      </c>
      <c r="B22" s="126">
        <v>2</v>
      </c>
      <c r="C22" s="126">
        <v>1</v>
      </c>
      <c r="D22" s="126">
        <v>2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f t="shared" si="0"/>
        <v>5</v>
      </c>
      <c r="O22" s="129">
        <f t="shared" si="1"/>
        <v>0.41666666666666669</v>
      </c>
      <c r="P22" s="112"/>
    </row>
    <row r="23" spans="1:16" x14ac:dyDescent="0.25">
      <c r="A23" s="38">
        <v>1952</v>
      </c>
      <c r="B23" s="126">
        <v>3</v>
      </c>
      <c r="C23" s="126">
        <v>1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1</v>
      </c>
      <c r="M23" s="126">
        <v>1</v>
      </c>
      <c r="N23" s="126">
        <f t="shared" si="0"/>
        <v>6</v>
      </c>
      <c r="O23" s="129">
        <f t="shared" si="1"/>
        <v>0.5</v>
      </c>
      <c r="P23" s="112"/>
    </row>
    <row r="24" spans="1:16" x14ac:dyDescent="0.25">
      <c r="A24" s="38">
        <v>1953</v>
      </c>
      <c r="B24" s="126">
        <v>0</v>
      </c>
      <c r="C24" s="126">
        <v>1</v>
      </c>
      <c r="D24" s="126">
        <v>1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126">
        <f t="shared" si="0"/>
        <v>2</v>
      </c>
      <c r="O24" s="129">
        <f t="shared" si="1"/>
        <v>0.16666666666666666</v>
      </c>
      <c r="P24" s="112"/>
    </row>
    <row r="25" spans="1:16" x14ac:dyDescent="0.25">
      <c r="A25" s="38">
        <v>1954</v>
      </c>
      <c r="B25" s="126">
        <v>2</v>
      </c>
      <c r="C25" s="126">
        <v>2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f t="shared" si="0"/>
        <v>4</v>
      </c>
      <c r="O25" s="129">
        <f t="shared" si="1"/>
        <v>0.33333333333333331</v>
      </c>
      <c r="P25" s="112"/>
    </row>
    <row r="26" spans="1:16" x14ac:dyDescent="0.25">
      <c r="A26" s="38">
        <v>1955</v>
      </c>
      <c r="B26" s="126">
        <v>0</v>
      </c>
      <c r="C26" s="126">
        <v>1</v>
      </c>
      <c r="D26" s="126">
        <v>2</v>
      </c>
      <c r="E26" s="126">
        <v>1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6">
        <v>0</v>
      </c>
      <c r="N26" s="126">
        <f t="shared" si="0"/>
        <v>4</v>
      </c>
      <c r="O26" s="129">
        <f t="shared" si="1"/>
        <v>0.33333333333333331</v>
      </c>
      <c r="P26" s="112"/>
    </row>
    <row r="27" spans="1:16" x14ac:dyDescent="0.25">
      <c r="A27" s="38">
        <v>1956</v>
      </c>
      <c r="B27" s="126">
        <v>1</v>
      </c>
      <c r="C27" s="126">
        <v>2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f t="shared" si="0"/>
        <v>3</v>
      </c>
      <c r="O27" s="129">
        <f t="shared" si="1"/>
        <v>0.25</v>
      </c>
      <c r="P27" s="112"/>
    </row>
    <row r="28" spans="1:16" x14ac:dyDescent="0.25">
      <c r="A28" s="38">
        <v>1957</v>
      </c>
      <c r="B28" s="126">
        <v>0</v>
      </c>
      <c r="C28" s="126">
        <v>1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f t="shared" si="0"/>
        <v>1</v>
      </c>
      <c r="O28" s="129">
        <f t="shared" si="1"/>
        <v>8.3333333333333329E-2</v>
      </c>
      <c r="P28" s="112"/>
    </row>
    <row r="29" spans="1:16" x14ac:dyDescent="0.25">
      <c r="A29" s="38">
        <v>1958</v>
      </c>
      <c r="B29" s="126">
        <v>1</v>
      </c>
      <c r="C29" s="126">
        <v>0</v>
      </c>
      <c r="D29" s="126">
        <v>3</v>
      </c>
      <c r="E29" s="126">
        <v>2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126">
        <f t="shared" si="0"/>
        <v>6</v>
      </c>
      <c r="O29" s="129">
        <f t="shared" si="1"/>
        <v>0.5</v>
      </c>
      <c r="P29" s="112"/>
    </row>
    <row r="30" spans="1:16" x14ac:dyDescent="0.25">
      <c r="A30" s="38">
        <v>1959</v>
      </c>
      <c r="B30" s="126">
        <v>2</v>
      </c>
      <c r="C30" s="126">
        <v>2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126">
        <f t="shared" si="0"/>
        <v>4</v>
      </c>
      <c r="O30" s="129">
        <f t="shared" si="1"/>
        <v>0.33333333333333331</v>
      </c>
      <c r="P30" s="112"/>
    </row>
    <row r="31" spans="1:16" x14ac:dyDescent="0.25">
      <c r="A31" s="38">
        <v>1960</v>
      </c>
      <c r="B31" s="126">
        <v>2</v>
      </c>
      <c r="C31" s="126">
        <v>2</v>
      </c>
      <c r="D31" s="126">
        <v>1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7">
        <v>3</v>
      </c>
      <c r="N31" s="126">
        <f t="shared" si="0"/>
        <v>8</v>
      </c>
      <c r="O31" s="129">
        <f t="shared" si="1"/>
        <v>0.66666666666666663</v>
      </c>
      <c r="P31" s="112"/>
    </row>
    <row r="32" spans="1:16" x14ac:dyDescent="0.25">
      <c r="A32" s="38">
        <v>1961</v>
      </c>
      <c r="B32" s="126">
        <v>1</v>
      </c>
      <c r="C32" s="126">
        <v>0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f t="shared" si="0"/>
        <v>1</v>
      </c>
      <c r="O32" s="129">
        <f t="shared" si="1"/>
        <v>8.3333333333333329E-2</v>
      </c>
      <c r="P32" s="112"/>
    </row>
    <row r="33" spans="1:16" x14ac:dyDescent="0.25">
      <c r="A33" s="38">
        <v>1962</v>
      </c>
      <c r="B33" s="126">
        <v>0</v>
      </c>
      <c r="C33" s="126">
        <v>2</v>
      </c>
      <c r="D33" s="126">
        <v>0</v>
      </c>
      <c r="E33" s="126">
        <v>2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7">
        <v>3</v>
      </c>
      <c r="N33" s="126">
        <f t="shared" si="0"/>
        <v>7</v>
      </c>
      <c r="O33" s="129">
        <f t="shared" si="1"/>
        <v>0.58333333333333337</v>
      </c>
      <c r="P33" s="112"/>
    </row>
    <row r="34" spans="1:16" x14ac:dyDescent="0.25">
      <c r="A34" s="38">
        <v>1963</v>
      </c>
      <c r="B34" s="126">
        <v>2</v>
      </c>
      <c r="C34" s="126">
        <v>7</v>
      </c>
      <c r="D34" s="126">
        <v>0</v>
      </c>
      <c r="E34" s="126">
        <v>2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2</v>
      </c>
      <c r="N34" s="134">
        <f t="shared" si="0"/>
        <v>13</v>
      </c>
      <c r="O34" s="135">
        <f t="shared" si="1"/>
        <v>1.0833333333333333</v>
      </c>
      <c r="P34" s="112"/>
    </row>
    <row r="35" spans="1:16" x14ac:dyDescent="0.25">
      <c r="A35" s="38">
        <v>1964</v>
      </c>
      <c r="B35" s="126">
        <v>0</v>
      </c>
      <c r="C35" s="126">
        <v>0</v>
      </c>
      <c r="D35" s="126">
        <v>1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0</v>
      </c>
      <c r="N35" s="126">
        <f t="shared" si="0"/>
        <v>1</v>
      </c>
      <c r="O35" s="129">
        <f t="shared" si="1"/>
        <v>8.3333333333333329E-2</v>
      </c>
      <c r="P35" s="112"/>
    </row>
    <row r="36" spans="1:16" x14ac:dyDescent="0.25">
      <c r="A36" s="38">
        <v>1965</v>
      </c>
      <c r="B36" s="126">
        <v>1</v>
      </c>
      <c r="C36" s="126">
        <v>1</v>
      </c>
      <c r="D36" s="127">
        <v>4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f t="shared" si="0"/>
        <v>6</v>
      </c>
      <c r="O36" s="129">
        <f t="shared" si="1"/>
        <v>0.5</v>
      </c>
      <c r="P36" s="112"/>
    </row>
    <row r="37" spans="1:16" x14ac:dyDescent="0.25">
      <c r="A37" s="38">
        <v>1966</v>
      </c>
      <c r="B37" s="126">
        <v>5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f t="shared" si="0"/>
        <v>5</v>
      </c>
      <c r="O37" s="129">
        <f t="shared" si="1"/>
        <v>0.41666666666666669</v>
      </c>
      <c r="P37" s="112"/>
    </row>
    <row r="38" spans="1:16" x14ac:dyDescent="0.25">
      <c r="A38" s="38">
        <v>1967</v>
      </c>
      <c r="B38" s="126">
        <v>1</v>
      </c>
      <c r="C38" s="126">
        <v>3</v>
      </c>
      <c r="D38" s="126">
        <v>3</v>
      </c>
      <c r="E38" s="126">
        <v>1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1</v>
      </c>
      <c r="N38" s="126">
        <f t="shared" si="0"/>
        <v>9</v>
      </c>
      <c r="O38" s="129">
        <f t="shared" si="1"/>
        <v>0.75</v>
      </c>
      <c r="P38" s="112"/>
    </row>
    <row r="39" spans="1:16" x14ac:dyDescent="0.25">
      <c r="A39" s="38">
        <v>1968</v>
      </c>
      <c r="B39" s="126">
        <v>0</v>
      </c>
      <c r="C39" s="126">
        <v>1</v>
      </c>
      <c r="D39" s="126">
        <v>2</v>
      </c>
      <c r="E39" s="126">
        <v>0</v>
      </c>
      <c r="F39" s="126">
        <v>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f t="shared" si="0"/>
        <v>3</v>
      </c>
      <c r="O39" s="129">
        <f t="shared" si="1"/>
        <v>0.25</v>
      </c>
      <c r="P39" s="112"/>
    </row>
    <row r="40" spans="1:16" x14ac:dyDescent="0.25">
      <c r="A40" s="38">
        <v>1969</v>
      </c>
      <c r="B40" s="126">
        <v>0</v>
      </c>
      <c r="C40" s="126">
        <v>2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1</v>
      </c>
      <c r="M40" s="126">
        <v>2</v>
      </c>
      <c r="N40" s="126">
        <f t="shared" si="0"/>
        <v>5</v>
      </c>
      <c r="O40" s="129">
        <f t="shared" si="1"/>
        <v>0.41666666666666669</v>
      </c>
      <c r="P40" s="112"/>
    </row>
    <row r="41" spans="1:16" x14ac:dyDescent="0.25">
      <c r="A41" s="38">
        <v>1970</v>
      </c>
      <c r="B41" s="126">
        <v>0</v>
      </c>
      <c r="C41" s="126">
        <v>0</v>
      </c>
      <c r="D41" s="126">
        <v>2</v>
      </c>
      <c r="E41" s="126">
        <v>1</v>
      </c>
      <c r="F41" s="126">
        <v>0</v>
      </c>
      <c r="G41" s="126">
        <v>0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7">
        <v>3</v>
      </c>
      <c r="N41" s="126">
        <f t="shared" si="0"/>
        <v>6</v>
      </c>
      <c r="O41" s="129">
        <f t="shared" si="1"/>
        <v>0.5</v>
      </c>
      <c r="P41" s="112"/>
    </row>
    <row r="42" spans="1:16" x14ac:dyDescent="0.25">
      <c r="A42" s="38">
        <v>1971</v>
      </c>
      <c r="B42" s="126">
        <v>0</v>
      </c>
      <c r="C42" s="126">
        <v>2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f t="shared" si="0"/>
        <v>2</v>
      </c>
      <c r="O42" s="129">
        <f t="shared" si="1"/>
        <v>0.16666666666666666</v>
      </c>
      <c r="P42" s="112"/>
    </row>
    <row r="43" spans="1:16" x14ac:dyDescent="0.25">
      <c r="A43" s="38">
        <v>1972</v>
      </c>
      <c r="B43" s="126">
        <v>1</v>
      </c>
      <c r="C43" s="126">
        <v>0</v>
      </c>
      <c r="D43" s="126">
        <v>0</v>
      </c>
      <c r="E43" s="126">
        <v>1</v>
      </c>
      <c r="F43" s="126">
        <v>0</v>
      </c>
      <c r="G43" s="126">
        <v>0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f t="shared" si="0"/>
        <v>2</v>
      </c>
      <c r="O43" s="129">
        <f t="shared" si="1"/>
        <v>0.16666666666666666</v>
      </c>
      <c r="P43" s="112"/>
    </row>
    <row r="44" spans="1:16" x14ac:dyDescent="0.25">
      <c r="A44" s="38">
        <v>1973</v>
      </c>
      <c r="B44" s="126">
        <v>0</v>
      </c>
      <c r="C44" s="126">
        <v>1</v>
      </c>
      <c r="D44" s="126">
        <v>0</v>
      </c>
      <c r="E44" s="126">
        <v>2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1</v>
      </c>
      <c r="N44" s="126">
        <f t="shared" si="0"/>
        <v>4</v>
      </c>
      <c r="O44" s="129">
        <f t="shared" si="1"/>
        <v>0.33333333333333331</v>
      </c>
      <c r="P44" s="112"/>
    </row>
    <row r="45" spans="1:16" x14ac:dyDescent="0.25">
      <c r="A45" s="38">
        <v>1974</v>
      </c>
      <c r="B45" s="126">
        <v>0</v>
      </c>
      <c r="C45" s="126">
        <v>1</v>
      </c>
      <c r="D45" s="126">
        <v>0</v>
      </c>
      <c r="E45" s="126">
        <v>0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126">
        <f t="shared" ref="N45:N76" si="2">SUM(B45:M45)</f>
        <v>1</v>
      </c>
      <c r="O45" s="129">
        <f t="shared" ref="O45:O76" si="3">AVERAGE(B45:M45)</f>
        <v>8.3333333333333329E-2</v>
      </c>
      <c r="P45" s="112"/>
    </row>
    <row r="46" spans="1:16" x14ac:dyDescent="0.25">
      <c r="A46" s="38">
        <v>1975</v>
      </c>
      <c r="B46" s="126">
        <v>0</v>
      </c>
      <c r="C46" s="126">
        <v>0</v>
      </c>
      <c r="D46" s="126">
        <v>2</v>
      </c>
      <c r="E46" s="126">
        <v>2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1</v>
      </c>
      <c r="M46" s="126">
        <v>0</v>
      </c>
      <c r="N46" s="126">
        <f t="shared" si="2"/>
        <v>5</v>
      </c>
      <c r="O46" s="129">
        <f t="shared" si="3"/>
        <v>0.41666666666666669</v>
      </c>
      <c r="P46" s="112"/>
    </row>
    <row r="47" spans="1:16" x14ac:dyDescent="0.25">
      <c r="A47" s="38">
        <v>1976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26">
        <v>1</v>
      </c>
      <c r="N47" s="126">
        <f t="shared" si="2"/>
        <v>1</v>
      </c>
      <c r="O47" s="129">
        <f t="shared" si="3"/>
        <v>8.3333333333333329E-2</v>
      </c>
      <c r="P47" s="112"/>
    </row>
    <row r="48" spans="1:16" x14ac:dyDescent="0.25">
      <c r="A48" s="38">
        <v>1977</v>
      </c>
      <c r="B48" s="126">
        <v>2</v>
      </c>
      <c r="C48" s="126">
        <v>0</v>
      </c>
      <c r="D48" s="126">
        <v>0</v>
      </c>
      <c r="E48" s="126">
        <v>0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f t="shared" si="2"/>
        <v>2</v>
      </c>
      <c r="O48" s="129">
        <f t="shared" si="3"/>
        <v>0.16666666666666666</v>
      </c>
      <c r="P48" s="112"/>
    </row>
    <row r="49" spans="1:16" x14ac:dyDescent="0.25">
      <c r="A49" s="38">
        <v>1978</v>
      </c>
      <c r="B49" s="126">
        <v>3</v>
      </c>
      <c r="C49" s="126">
        <v>3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26">
        <v>2</v>
      </c>
      <c r="N49" s="126">
        <f t="shared" si="2"/>
        <v>8</v>
      </c>
      <c r="O49" s="129">
        <f t="shared" si="3"/>
        <v>0.66666666666666663</v>
      </c>
      <c r="P49" s="112"/>
    </row>
    <row r="50" spans="1:16" x14ac:dyDescent="0.25">
      <c r="A50" s="38">
        <v>1979</v>
      </c>
      <c r="B50" s="126">
        <v>3</v>
      </c>
      <c r="C50" s="126">
        <v>3</v>
      </c>
      <c r="D50" s="126">
        <v>1</v>
      </c>
      <c r="E50" s="126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2</v>
      </c>
      <c r="N50" s="126">
        <f t="shared" si="2"/>
        <v>9</v>
      </c>
      <c r="O50" s="129">
        <f t="shared" si="3"/>
        <v>0.75</v>
      </c>
      <c r="P50" s="112"/>
    </row>
    <row r="51" spans="1:16" x14ac:dyDescent="0.25">
      <c r="A51" s="38">
        <v>1980</v>
      </c>
      <c r="B51" s="126">
        <v>3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2</v>
      </c>
      <c r="M51" s="126">
        <v>1</v>
      </c>
      <c r="N51" s="126">
        <f t="shared" si="2"/>
        <v>6</v>
      </c>
      <c r="O51" s="129">
        <f t="shared" si="3"/>
        <v>0.5</v>
      </c>
      <c r="P51" s="112"/>
    </row>
    <row r="52" spans="1:16" x14ac:dyDescent="0.25">
      <c r="A52" s="38">
        <v>1981</v>
      </c>
      <c r="B52" s="126">
        <v>3</v>
      </c>
      <c r="C52" s="126">
        <v>1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1</v>
      </c>
      <c r="N52" s="126">
        <f t="shared" si="2"/>
        <v>5</v>
      </c>
      <c r="O52" s="129">
        <f t="shared" si="3"/>
        <v>0.41666666666666669</v>
      </c>
      <c r="P52" s="112"/>
    </row>
    <row r="53" spans="1:16" x14ac:dyDescent="0.25">
      <c r="A53" s="38">
        <v>1982</v>
      </c>
      <c r="B53" s="126">
        <v>0</v>
      </c>
      <c r="C53" s="126">
        <v>0</v>
      </c>
      <c r="D53" s="126">
        <v>1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f t="shared" si="2"/>
        <v>1</v>
      </c>
      <c r="O53" s="129">
        <f t="shared" si="3"/>
        <v>8.3333333333333329E-2</v>
      </c>
      <c r="P53" s="112"/>
    </row>
    <row r="54" spans="1:16" x14ac:dyDescent="0.25">
      <c r="A54" s="38">
        <v>1983</v>
      </c>
      <c r="B54" s="126">
        <v>0</v>
      </c>
      <c r="C54" s="126">
        <v>4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126">
        <f t="shared" si="2"/>
        <v>4</v>
      </c>
      <c r="O54" s="129">
        <f t="shared" si="3"/>
        <v>0.33333333333333331</v>
      </c>
      <c r="P54" s="112"/>
    </row>
    <row r="55" spans="1:16" x14ac:dyDescent="0.25">
      <c r="A55" s="38">
        <v>1984</v>
      </c>
      <c r="B55" s="126">
        <v>0</v>
      </c>
      <c r="C55" s="126">
        <v>3</v>
      </c>
      <c r="D55" s="126">
        <v>1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 t="shared" si="2"/>
        <v>4</v>
      </c>
      <c r="O55" s="129">
        <f t="shared" si="3"/>
        <v>0.33333333333333331</v>
      </c>
      <c r="P55" s="112"/>
    </row>
    <row r="56" spans="1:16" x14ac:dyDescent="0.25">
      <c r="A56" s="38">
        <v>1985</v>
      </c>
      <c r="B56" s="126">
        <v>3</v>
      </c>
      <c r="C56" s="126">
        <v>0</v>
      </c>
      <c r="D56" s="126">
        <v>1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26">
        <f t="shared" si="2"/>
        <v>4</v>
      </c>
      <c r="O56" s="129">
        <f t="shared" si="3"/>
        <v>0.33333333333333331</v>
      </c>
      <c r="P56" s="112"/>
    </row>
    <row r="57" spans="1:16" x14ac:dyDescent="0.25">
      <c r="A57" s="38">
        <v>1986</v>
      </c>
      <c r="B57" s="126">
        <v>1</v>
      </c>
      <c r="C57" s="126">
        <v>0</v>
      </c>
      <c r="D57" s="126">
        <v>0</v>
      </c>
      <c r="E57" s="126">
        <v>0</v>
      </c>
      <c r="F57" s="126"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f t="shared" si="2"/>
        <v>1</v>
      </c>
      <c r="O57" s="129">
        <f t="shared" si="3"/>
        <v>8.3333333333333329E-2</v>
      </c>
      <c r="P57" s="112"/>
    </row>
    <row r="58" spans="1:16" x14ac:dyDescent="0.25">
      <c r="A58" s="38">
        <v>1987</v>
      </c>
      <c r="B58" s="126">
        <v>2</v>
      </c>
      <c r="C58" s="126">
        <v>2</v>
      </c>
      <c r="D58" s="126">
        <v>1</v>
      </c>
      <c r="E58" s="126">
        <v>0</v>
      </c>
      <c r="F58" s="126">
        <v>0</v>
      </c>
      <c r="G58" s="126">
        <v>0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126">
        <f t="shared" si="2"/>
        <v>5</v>
      </c>
      <c r="O58" s="129">
        <f t="shared" si="3"/>
        <v>0.41666666666666669</v>
      </c>
      <c r="P58" s="112"/>
    </row>
    <row r="59" spans="1:16" x14ac:dyDescent="0.25">
      <c r="A59" s="38">
        <v>1988</v>
      </c>
      <c r="B59" s="126">
        <v>0</v>
      </c>
      <c r="C59" s="126">
        <v>0</v>
      </c>
      <c r="D59" s="126">
        <v>0</v>
      </c>
      <c r="E59" s="126">
        <v>0</v>
      </c>
      <c r="F59" s="126">
        <v>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126">
        <f t="shared" si="2"/>
        <v>0</v>
      </c>
      <c r="O59" s="129">
        <f t="shared" si="3"/>
        <v>0</v>
      </c>
      <c r="P59" s="112"/>
    </row>
    <row r="60" spans="1:16" x14ac:dyDescent="0.25">
      <c r="A60" s="38">
        <v>1989</v>
      </c>
      <c r="B60" s="126">
        <v>0</v>
      </c>
      <c r="C60" s="126">
        <v>2</v>
      </c>
      <c r="D60" s="126">
        <v>0</v>
      </c>
      <c r="E60" s="126">
        <v>0</v>
      </c>
      <c r="F60" s="126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126">
        <f t="shared" si="2"/>
        <v>2</v>
      </c>
      <c r="O60" s="129">
        <f t="shared" si="3"/>
        <v>0.16666666666666666</v>
      </c>
      <c r="P60" s="112"/>
    </row>
    <row r="61" spans="1:16" x14ac:dyDescent="0.25">
      <c r="A61" s="38">
        <v>1990</v>
      </c>
      <c r="B61" s="126">
        <v>0</v>
      </c>
      <c r="C61" s="126">
        <v>0</v>
      </c>
      <c r="D61" s="126">
        <v>0</v>
      </c>
      <c r="E61" s="126">
        <v>0</v>
      </c>
      <c r="F61" s="126">
        <v>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2</v>
      </c>
      <c r="N61" s="126">
        <f t="shared" si="2"/>
        <v>2</v>
      </c>
      <c r="O61" s="129">
        <f t="shared" si="3"/>
        <v>0.16666666666666666</v>
      </c>
      <c r="P61" s="112"/>
    </row>
    <row r="62" spans="1:16" x14ac:dyDescent="0.25">
      <c r="A62" s="38">
        <v>1991</v>
      </c>
      <c r="B62" s="126">
        <v>2</v>
      </c>
      <c r="C62" s="126">
        <v>0</v>
      </c>
      <c r="D62" s="126">
        <v>0</v>
      </c>
      <c r="E62" s="126">
        <v>0</v>
      </c>
      <c r="F62" s="126">
        <v>0</v>
      </c>
      <c r="G62" s="126">
        <v>0</v>
      </c>
      <c r="H62" s="126">
        <v>0</v>
      </c>
      <c r="I62" s="126">
        <v>0</v>
      </c>
      <c r="J62" s="126">
        <v>0</v>
      </c>
      <c r="K62" s="126">
        <v>0</v>
      </c>
      <c r="L62" s="126">
        <v>1</v>
      </c>
      <c r="M62" s="126">
        <v>0</v>
      </c>
      <c r="N62" s="126">
        <f t="shared" si="2"/>
        <v>3</v>
      </c>
      <c r="O62" s="129">
        <f t="shared" si="3"/>
        <v>0.25</v>
      </c>
      <c r="P62" s="112"/>
    </row>
    <row r="63" spans="1:16" x14ac:dyDescent="0.25">
      <c r="A63" s="38">
        <v>1992</v>
      </c>
      <c r="B63" s="126">
        <v>3</v>
      </c>
      <c r="C63" s="126">
        <v>1</v>
      </c>
      <c r="D63" s="126">
        <v>2</v>
      </c>
      <c r="E63" s="126">
        <v>0</v>
      </c>
      <c r="F63" s="126">
        <v>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f t="shared" si="2"/>
        <v>6</v>
      </c>
      <c r="O63" s="129">
        <f t="shared" si="3"/>
        <v>0.5</v>
      </c>
      <c r="P63" s="112"/>
    </row>
    <row r="64" spans="1:16" x14ac:dyDescent="0.25">
      <c r="A64" s="38">
        <v>1993</v>
      </c>
      <c r="B64" s="126">
        <v>0</v>
      </c>
      <c r="C64" s="126">
        <v>0</v>
      </c>
      <c r="D64" s="126">
        <v>2</v>
      </c>
      <c r="E64" s="126">
        <v>0</v>
      </c>
      <c r="F64" s="126">
        <v>0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1</v>
      </c>
      <c r="N64" s="126">
        <f t="shared" si="2"/>
        <v>3</v>
      </c>
      <c r="O64" s="129">
        <f t="shared" si="3"/>
        <v>0.25</v>
      </c>
      <c r="P64" s="112"/>
    </row>
    <row r="65" spans="1:16" x14ac:dyDescent="0.25">
      <c r="A65" s="38">
        <v>1994</v>
      </c>
      <c r="B65" s="126">
        <v>2</v>
      </c>
      <c r="C65" s="126">
        <v>4</v>
      </c>
      <c r="D65" s="126">
        <v>0</v>
      </c>
      <c r="E65" s="126">
        <v>2</v>
      </c>
      <c r="F65" s="126">
        <v>0</v>
      </c>
      <c r="G65" s="126">
        <v>0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0</v>
      </c>
      <c r="N65" s="126">
        <f t="shared" si="2"/>
        <v>8</v>
      </c>
      <c r="O65" s="129">
        <f t="shared" si="3"/>
        <v>0.66666666666666663</v>
      </c>
      <c r="P65" s="112"/>
    </row>
    <row r="66" spans="1:16" x14ac:dyDescent="0.25">
      <c r="A66" s="38">
        <v>1995</v>
      </c>
      <c r="B66" s="126">
        <v>0</v>
      </c>
      <c r="C66" s="126">
        <v>0</v>
      </c>
      <c r="D66" s="126">
        <v>3</v>
      </c>
      <c r="E66" s="126">
        <v>0</v>
      </c>
      <c r="F66" s="126">
        <v>0</v>
      </c>
      <c r="G66" s="126">
        <v>0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7">
        <v>3</v>
      </c>
      <c r="N66" s="126">
        <f t="shared" si="2"/>
        <v>6</v>
      </c>
      <c r="O66" s="129">
        <f t="shared" si="3"/>
        <v>0.5</v>
      </c>
      <c r="P66" s="112"/>
    </row>
    <row r="67" spans="1:16" x14ac:dyDescent="0.25">
      <c r="A67" s="38">
        <v>1996</v>
      </c>
      <c r="B67" s="126">
        <v>0</v>
      </c>
      <c r="C67" s="126">
        <v>1</v>
      </c>
      <c r="D67" s="126">
        <v>2</v>
      </c>
      <c r="E67" s="126">
        <v>0</v>
      </c>
      <c r="F67" s="126">
        <v>0</v>
      </c>
      <c r="G67" s="126">
        <v>0</v>
      </c>
      <c r="H67" s="126">
        <v>0</v>
      </c>
      <c r="I67" s="126">
        <v>0</v>
      </c>
      <c r="J67" s="126">
        <v>0</v>
      </c>
      <c r="K67" s="126">
        <v>0</v>
      </c>
      <c r="L67" s="127">
        <v>3</v>
      </c>
      <c r="M67" s="126">
        <v>2</v>
      </c>
      <c r="N67" s="126">
        <f t="shared" si="2"/>
        <v>8</v>
      </c>
      <c r="O67" s="129">
        <f t="shared" si="3"/>
        <v>0.66666666666666663</v>
      </c>
      <c r="P67" s="112"/>
    </row>
    <row r="68" spans="1:16" x14ac:dyDescent="0.25">
      <c r="A68" s="38">
        <v>1997</v>
      </c>
      <c r="B68" s="126">
        <v>3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2</v>
      </c>
      <c r="N68" s="126">
        <f t="shared" si="2"/>
        <v>5</v>
      </c>
      <c r="O68" s="129">
        <f t="shared" si="3"/>
        <v>0.41666666666666669</v>
      </c>
      <c r="P68" s="112"/>
    </row>
    <row r="69" spans="1:16" x14ac:dyDescent="0.25">
      <c r="A69" s="38">
        <v>1998</v>
      </c>
      <c r="B69" s="126">
        <v>1</v>
      </c>
      <c r="C69" s="126">
        <v>0</v>
      </c>
      <c r="D69" s="126">
        <v>0</v>
      </c>
      <c r="E69" s="127">
        <v>3</v>
      </c>
      <c r="F69" s="126">
        <v>0</v>
      </c>
      <c r="G69" s="126">
        <v>0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0</v>
      </c>
      <c r="N69" s="126">
        <f t="shared" si="2"/>
        <v>4</v>
      </c>
      <c r="O69" s="129">
        <f t="shared" si="3"/>
        <v>0.33333333333333331</v>
      </c>
      <c r="P69" s="112"/>
    </row>
    <row r="70" spans="1:16" x14ac:dyDescent="0.25">
      <c r="A70" s="38">
        <v>1999</v>
      </c>
      <c r="B70" s="126">
        <v>1</v>
      </c>
      <c r="C70" s="126">
        <v>0</v>
      </c>
      <c r="D70" s="126">
        <v>1</v>
      </c>
      <c r="E70" s="126">
        <v>1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1</v>
      </c>
      <c r="N70" s="126">
        <f t="shared" si="2"/>
        <v>4</v>
      </c>
      <c r="O70" s="129">
        <f t="shared" si="3"/>
        <v>0.33333333333333331</v>
      </c>
      <c r="P70" s="112"/>
    </row>
    <row r="71" spans="1:16" x14ac:dyDescent="0.25">
      <c r="A71" s="38">
        <v>2000</v>
      </c>
      <c r="B71" s="126">
        <v>2</v>
      </c>
      <c r="C71" s="126">
        <v>0</v>
      </c>
      <c r="D71" s="126">
        <v>0</v>
      </c>
      <c r="E71" s="126">
        <v>1</v>
      </c>
      <c r="F71" s="126">
        <v>0</v>
      </c>
      <c r="G71" s="126">
        <v>0</v>
      </c>
      <c r="H71" s="126">
        <v>0</v>
      </c>
      <c r="I71" s="126">
        <v>0</v>
      </c>
      <c r="J71" s="126">
        <v>0</v>
      </c>
      <c r="K71" s="126">
        <v>0</v>
      </c>
      <c r="L71" s="126">
        <v>0</v>
      </c>
      <c r="M71" s="126">
        <v>1</v>
      </c>
      <c r="N71" s="126">
        <f t="shared" si="2"/>
        <v>4</v>
      </c>
      <c r="O71" s="129">
        <f t="shared" si="3"/>
        <v>0.33333333333333331</v>
      </c>
      <c r="P71" s="112"/>
    </row>
    <row r="72" spans="1:16" x14ac:dyDescent="0.25">
      <c r="A72" s="38">
        <v>2001</v>
      </c>
      <c r="B72" s="126">
        <v>1</v>
      </c>
      <c r="C72" s="126">
        <v>1</v>
      </c>
      <c r="D72" s="126">
        <v>0</v>
      </c>
      <c r="E72" s="126">
        <v>0</v>
      </c>
      <c r="F72" s="126">
        <v>0</v>
      </c>
      <c r="G72" s="126">
        <v>0</v>
      </c>
      <c r="H72" s="126">
        <v>0</v>
      </c>
      <c r="I72" s="126">
        <v>0</v>
      </c>
      <c r="J72" s="126">
        <v>0</v>
      </c>
      <c r="K72" s="126">
        <v>0</v>
      </c>
      <c r="L72" s="126">
        <v>0</v>
      </c>
      <c r="M72" s="126">
        <v>2</v>
      </c>
      <c r="N72" s="126">
        <f t="shared" si="2"/>
        <v>4</v>
      </c>
      <c r="O72" s="129">
        <f t="shared" si="3"/>
        <v>0.33333333333333331</v>
      </c>
      <c r="P72" s="112"/>
    </row>
    <row r="73" spans="1:16" x14ac:dyDescent="0.25">
      <c r="A73" s="38">
        <v>2002</v>
      </c>
      <c r="B73" s="126">
        <v>1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v>0</v>
      </c>
      <c r="I73" s="126">
        <v>0</v>
      </c>
      <c r="J73" s="126">
        <v>0</v>
      </c>
      <c r="K73" s="126">
        <v>0</v>
      </c>
      <c r="L73" s="126">
        <v>0</v>
      </c>
      <c r="M73" s="126">
        <v>0</v>
      </c>
      <c r="N73" s="126">
        <f t="shared" si="2"/>
        <v>1</v>
      </c>
      <c r="O73" s="129">
        <f t="shared" si="3"/>
        <v>8.3333333333333329E-2</v>
      </c>
      <c r="P73" s="112"/>
    </row>
    <row r="74" spans="1:16" x14ac:dyDescent="0.25">
      <c r="A74" s="38">
        <v>2003</v>
      </c>
      <c r="B74" s="126">
        <v>3</v>
      </c>
      <c r="C74" s="126">
        <v>5</v>
      </c>
      <c r="D74" s="126">
        <v>0</v>
      </c>
      <c r="E74" s="126">
        <v>2</v>
      </c>
      <c r="F74" s="126">
        <v>0</v>
      </c>
      <c r="G74" s="126">
        <v>0</v>
      </c>
      <c r="H74" s="126">
        <v>0</v>
      </c>
      <c r="I74" s="126">
        <v>0</v>
      </c>
      <c r="J74" s="126">
        <v>0</v>
      </c>
      <c r="K74" s="126">
        <v>0</v>
      </c>
      <c r="L74" s="126">
        <v>0</v>
      </c>
      <c r="M74" s="126">
        <v>0</v>
      </c>
      <c r="N74" s="136">
        <f t="shared" si="2"/>
        <v>10</v>
      </c>
      <c r="O74" s="137">
        <f t="shared" si="3"/>
        <v>0.83333333333333337</v>
      </c>
      <c r="P74" s="112"/>
    </row>
    <row r="75" spans="1:16" x14ac:dyDescent="0.25">
      <c r="A75" s="38">
        <v>2004</v>
      </c>
      <c r="B75" s="126">
        <v>0</v>
      </c>
      <c r="C75" s="126">
        <v>5</v>
      </c>
      <c r="D75" s="126">
        <v>2</v>
      </c>
      <c r="E75" s="126">
        <v>0</v>
      </c>
      <c r="F75" s="127">
        <v>1</v>
      </c>
      <c r="G75" s="126">
        <v>0</v>
      </c>
      <c r="H75" s="126">
        <v>0</v>
      </c>
      <c r="I75" s="126">
        <v>0</v>
      </c>
      <c r="J75" s="126">
        <v>0</v>
      </c>
      <c r="K75" s="126">
        <v>0</v>
      </c>
      <c r="L75" s="126">
        <v>0</v>
      </c>
      <c r="M75" s="126">
        <v>0</v>
      </c>
      <c r="N75" s="133">
        <f t="shared" si="2"/>
        <v>8</v>
      </c>
      <c r="O75" s="129">
        <f t="shared" si="3"/>
        <v>0.66666666666666663</v>
      </c>
      <c r="P75" s="112"/>
    </row>
    <row r="76" spans="1:16" x14ac:dyDescent="0.25">
      <c r="A76" s="38">
        <v>2005</v>
      </c>
      <c r="B76" s="126">
        <v>0</v>
      </c>
      <c r="C76" s="134">
        <v>8</v>
      </c>
      <c r="D76" s="126">
        <v>2</v>
      </c>
      <c r="E76" s="126">
        <v>0</v>
      </c>
      <c r="F76" s="126">
        <v>0</v>
      </c>
      <c r="G76" s="126">
        <v>0</v>
      </c>
      <c r="H76" s="126">
        <v>0</v>
      </c>
      <c r="I76" s="126">
        <v>0</v>
      </c>
      <c r="J76" s="126">
        <v>0</v>
      </c>
      <c r="K76" s="126">
        <v>0</v>
      </c>
      <c r="L76" s="126">
        <v>0</v>
      </c>
      <c r="M76" s="126">
        <v>0</v>
      </c>
      <c r="N76" s="136">
        <f t="shared" si="2"/>
        <v>10</v>
      </c>
      <c r="O76" s="137">
        <f t="shared" si="3"/>
        <v>0.83333333333333337</v>
      </c>
      <c r="P76" s="112"/>
    </row>
    <row r="77" spans="1:16" x14ac:dyDescent="0.25">
      <c r="A77" s="38">
        <v>2006</v>
      </c>
      <c r="B77" s="126">
        <v>3</v>
      </c>
      <c r="C77" s="126">
        <v>1</v>
      </c>
      <c r="D77" s="126">
        <v>0</v>
      </c>
      <c r="E77" s="126">
        <v>0</v>
      </c>
      <c r="F77" s="126">
        <v>0</v>
      </c>
      <c r="G77" s="126">
        <v>0</v>
      </c>
      <c r="H77" s="126">
        <v>0</v>
      </c>
      <c r="I77" s="126">
        <v>0</v>
      </c>
      <c r="J77" s="126">
        <v>0</v>
      </c>
      <c r="K77" s="126">
        <v>0</v>
      </c>
      <c r="L77" s="126">
        <v>0</v>
      </c>
      <c r="M77" s="126">
        <v>0</v>
      </c>
      <c r="N77" s="126">
        <f t="shared" ref="N77:N94" si="4">SUM(B77:M77)</f>
        <v>4</v>
      </c>
      <c r="O77" s="129">
        <f t="shared" ref="O77:O94" si="5">AVERAGE(B77:M77)</f>
        <v>0.33333333333333331</v>
      </c>
      <c r="P77" s="112"/>
    </row>
    <row r="78" spans="1:16" x14ac:dyDescent="0.25">
      <c r="A78" s="38">
        <v>2007</v>
      </c>
      <c r="B78" s="126">
        <v>0</v>
      </c>
      <c r="C78" s="126">
        <v>2</v>
      </c>
      <c r="D78" s="126">
        <v>0</v>
      </c>
      <c r="E78" s="126">
        <v>0</v>
      </c>
      <c r="F78" s="126">
        <v>0</v>
      </c>
      <c r="G78" s="126">
        <v>0</v>
      </c>
      <c r="H78" s="126">
        <v>0</v>
      </c>
      <c r="I78" s="126">
        <v>0</v>
      </c>
      <c r="J78" s="126">
        <v>0</v>
      </c>
      <c r="K78" s="126">
        <v>0</v>
      </c>
      <c r="L78" s="126">
        <v>0</v>
      </c>
      <c r="M78" s="126">
        <v>1</v>
      </c>
      <c r="N78" s="126">
        <f t="shared" si="4"/>
        <v>3</v>
      </c>
      <c r="O78" s="129">
        <f t="shared" si="5"/>
        <v>0.25</v>
      </c>
      <c r="P78" s="112"/>
    </row>
    <row r="79" spans="1:16" x14ac:dyDescent="0.25">
      <c r="A79" s="38">
        <v>2008</v>
      </c>
      <c r="B79" s="126">
        <v>0</v>
      </c>
      <c r="C79" s="126">
        <v>0</v>
      </c>
      <c r="D79" s="126">
        <v>2</v>
      </c>
      <c r="E79" s="126">
        <v>0</v>
      </c>
      <c r="F79" s="126">
        <v>0</v>
      </c>
      <c r="G79" s="126">
        <v>0</v>
      </c>
      <c r="H79" s="126">
        <v>0</v>
      </c>
      <c r="I79" s="126">
        <v>0</v>
      </c>
      <c r="J79" s="126">
        <v>0</v>
      </c>
      <c r="K79" s="127">
        <v>1</v>
      </c>
      <c r="L79" s="126">
        <v>0</v>
      </c>
      <c r="M79" s="127">
        <v>3</v>
      </c>
      <c r="N79" s="126">
        <f t="shared" si="4"/>
        <v>6</v>
      </c>
      <c r="O79" s="129">
        <f t="shared" si="5"/>
        <v>0.5</v>
      </c>
      <c r="P79" s="112"/>
    </row>
    <row r="80" spans="1:16" x14ac:dyDescent="0.25">
      <c r="A80" s="38">
        <v>2009</v>
      </c>
      <c r="B80" s="126">
        <v>1</v>
      </c>
      <c r="C80" s="126">
        <v>1</v>
      </c>
      <c r="D80" s="126">
        <v>0</v>
      </c>
      <c r="E80" s="126">
        <v>0</v>
      </c>
      <c r="F80" s="126">
        <v>0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2</v>
      </c>
      <c r="N80" s="126">
        <f t="shared" si="4"/>
        <v>4</v>
      </c>
      <c r="O80" s="129">
        <f t="shared" si="5"/>
        <v>0.33333333333333331</v>
      </c>
      <c r="P80" s="112"/>
    </row>
    <row r="81" spans="1:16" x14ac:dyDescent="0.25">
      <c r="A81" s="38">
        <v>2010</v>
      </c>
      <c r="B81" s="126">
        <v>3</v>
      </c>
      <c r="C81" s="126">
        <v>1</v>
      </c>
      <c r="D81" s="133">
        <v>2</v>
      </c>
      <c r="E81" s="126">
        <v>0</v>
      </c>
      <c r="F81" s="126">
        <v>0</v>
      </c>
      <c r="G81" s="126">
        <v>0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126">
        <f t="shared" si="4"/>
        <v>6</v>
      </c>
      <c r="O81" s="129">
        <f t="shared" si="5"/>
        <v>0.5</v>
      </c>
      <c r="P81" s="112"/>
    </row>
    <row r="82" spans="1:16" x14ac:dyDescent="0.25">
      <c r="A82" s="38">
        <v>2011</v>
      </c>
      <c r="B82" s="126">
        <v>1</v>
      </c>
      <c r="C82" s="126">
        <v>0</v>
      </c>
      <c r="D82" s="126">
        <v>1</v>
      </c>
      <c r="E82" s="126">
        <v>0</v>
      </c>
      <c r="F82" s="126">
        <v>0</v>
      </c>
      <c r="G82" s="126">
        <v>0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126">
        <f t="shared" si="4"/>
        <v>2</v>
      </c>
      <c r="O82" s="129">
        <f t="shared" si="5"/>
        <v>0.16666666666666666</v>
      </c>
      <c r="P82" s="112"/>
    </row>
    <row r="83" spans="1:16" x14ac:dyDescent="0.25">
      <c r="A83" s="38">
        <v>2012</v>
      </c>
      <c r="B83" s="126">
        <v>1</v>
      </c>
      <c r="C83" s="126">
        <v>3</v>
      </c>
      <c r="D83" s="126"/>
      <c r="E83" s="126">
        <v>1</v>
      </c>
      <c r="F83" s="126">
        <v>0</v>
      </c>
      <c r="G83" s="126">
        <v>0</v>
      </c>
      <c r="H83" s="126">
        <v>0</v>
      </c>
      <c r="I83" s="126">
        <v>0</v>
      </c>
      <c r="J83" s="126">
        <v>0</v>
      </c>
      <c r="K83" s="126">
        <v>0</v>
      </c>
      <c r="L83" s="126">
        <v>0</v>
      </c>
      <c r="M83" s="126">
        <v>0</v>
      </c>
      <c r="N83" s="126">
        <f t="shared" si="4"/>
        <v>5</v>
      </c>
      <c r="O83" s="129">
        <f t="shared" si="5"/>
        <v>0.45454545454545453</v>
      </c>
      <c r="P83" s="112"/>
    </row>
    <row r="84" spans="1:16" x14ac:dyDescent="0.25">
      <c r="A84" s="38">
        <v>2013</v>
      </c>
      <c r="B84" s="126">
        <v>1</v>
      </c>
      <c r="C84" s="126">
        <v>1</v>
      </c>
      <c r="D84" s="126">
        <v>1</v>
      </c>
      <c r="E84" s="126">
        <v>1</v>
      </c>
      <c r="F84" s="126">
        <v>0</v>
      </c>
      <c r="G84" s="126">
        <v>0</v>
      </c>
      <c r="H84" s="126">
        <v>0</v>
      </c>
      <c r="I84" s="126">
        <v>0</v>
      </c>
      <c r="J84" s="126">
        <v>0</v>
      </c>
      <c r="K84" s="126">
        <v>0</v>
      </c>
      <c r="L84" s="126">
        <v>0</v>
      </c>
      <c r="M84" s="126">
        <v>0</v>
      </c>
      <c r="N84" s="126">
        <f t="shared" si="4"/>
        <v>4</v>
      </c>
      <c r="O84" s="129">
        <f t="shared" si="5"/>
        <v>0.33333333333333331</v>
      </c>
      <c r="P84" s="112"/>
    </row>
    <row r="85" spans="1:16" x14ac:dyDescent="0.25">
      <c r="A85" s="38">
        <v>2014</v>
      </c>
      <c r="B85" s="126"/>
      <c r="C85" s="126">
        <v>1</v>
      </c>
      <c r="D85" s="126">
        <v>1</v>
      </c>
      <c r="E85" s="126">
        <v>0</v>
      </c>
      <c r="F85" s="126">
        <v>0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  <c r="N85" s="126">
        <f t="shared" si="4"/>
        <v>2</v>
      </c>
      <c r="O85" s="129">
        <f t="shared" si="5"/>
        <v>0.18181818181818182</v>
      </c>
      <c r="P85" s="112"/>
    </row>
    <row r="86" spans="1:16" x14ac:dyDescent="0.25">
      <c r="A86" s="38">
        <v>2015</v>
      </c>
      <c r="B86" s="126">
        <v>1</v>
      </c>
      <c r="C86" s="126">
        <v>3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126">
        <f t="shared" si="4"/>
        <v>4</v>
      </c>
      <c r="O86" s="129">
        <f t="shared" si="5"/>
        <v>0.33333333333333331</v>
      </c>
      <c r="P86" s="112"/>
    </row>
    <row r="87" spans="1:16" x14ac:dyDescent="0.25">
      <c r="A87" s="38">
        <v>2016</v>
      </c>
      <c r="B87" s="126">
        <v>0</v>
      </c>
      <c r="C87" s="126">
        <v>0</v>
      </c>
      <c r="D87" s="126">
        <v>2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126">
        <f t="shared" si="4"/>
        <v>2</v>
      </c>
      <c r="O87" s="129">
        <f t="shared" si="5"/>
        <v>0.16666666666666666</v>
      </c>
      <c r="P87" s="112"/>
    </row>
    <row r="88" spans="1:16" x14ac:dyDescent="0.25">
      <c r="A88" s="38">
        <v>2017</v>
      </c>
      <c r="B88" s="126">
        <v>1</v>
      </c>
      <c r="C88" s="126">
        <v>0</v>
      </c>
      <c r="D88" s="126">
        <v>2</v>
      </c>
      <c r="E88" s="126">
        <v>0</v>
      </c>
      <c r="F88" s="126">
        <v>0</v>
      </c>
      <c r="G88" s="126">
        <v>0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6">
        <v>1</v>
      </c>
      <c r="N88" s="126">
        <f t="shared" si="4"/>
        <v>4</v>
      </c>
      <c r="O88" s="129">
        <f t="shared" si="5"/>
        <v>0.33333333333333331</v>
      </c>
      <c r="P88" s="112"/>
    </row>
    <row r="89" spans="1:16" x14ac:dyDescent="0.25">
      <c r="A89" s="38">
        <v>2018</v>
      </c>
      <c r="B89" s="126">
        <v>0</v>
      </c>
      <c r="C89" s="126">
        <v>7</v>
      </c>
      <c r="D89" s="126">
        <v>2</v>
      </c>
      <c r="E89" s="126">
        <v>0</v>
      </c>
      <c r="F89" s="126">
        <v>0</v>
      </c>
      <c r="G89" s="126">
        <v>0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126">
        <f t="shared" si="4"/>
        <v>9</v>
      </c>
      <c r="O89" s="129">
        <f t="shared" si="5"/>
        <v>0.75</v>
      </c>
      <c r="P89" s="112"/>
    </row>
    <row r="90" spans="1:16" x14ac:dyDescent="0.25">
      <c r="A90" s="60">
        <v>2019</v>
      </c>
      <c r="B90" s="126">
        <v>2</v>
      </c>
      <c r="C90" s="126">
        <v>0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126">
        <f t="shared" si="4"/>
        <v>2</v>
      </c>
      <c r="O90" s="17">
        <f t="shared" si="5"/>
        <v>0.16666666666666666</v>
      </c>
      <c r="P90" s="112"/>
    </row>
    <row r="91" spans="1:16" x14ac:dyDescent="0.25">
      <c r="A91" s="60">
        <v>2020</v>
      </c>
      <c r="B91" s="126">
        <v>0</v>
      </c>
      <c r="C91" s="126">
        <v>0</v>
      </c>
      <c r="D91" s="126">
        <v>0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126">
        <f t="shared" si="4"/>
        <v>0</v>
      </c>
      <c r="O91" s="17">
        <f t="shared" si="5"/>
        <v>0</v>
      </c>
      <c r="P91" s="112"/>
    </row>
    <row r="92" spans="1:16" x14ac:dyDescent="0.25">
      <c r="A92" s="62">
        <v>2021</v>
      </c>
      <c r="B92" s="164">
        <v>3</v>
      </c>
      <c r="C92" s="164">
        <v>0</v>
      </c>
      <c r="D92" s="164">
        <v>0</v>
      </c>
      <c r="E92" s="164">
        <v>1</v>
      </c>
      <c r="F92" s="164">
        <v>0</v>
      </c>
      <c r="G92" s="164">
        <v>0</v>
      </c>
      <c r="H92" s="164">
        <v>0</v>
      </c>
      <c r="I92" s="164">
        <v>0</v>
      </c>
      <c r="J92" s="164">
        <v>0</v>
      </c>
      <c r="K92" s="164">
        <v>0</v>
      </c>
      <c r="L92" s="164">
        <v>0</v>
      </c>
      <c r="M92" s="165">
        <v>0</v>
      </c>
      <c r="N92" s="166">
        <f t="shared" si="4"/>
        <v>4</v>
      </c>
      <c r="O92" s="167">
        <f t="shared" si="5"/>
        <v>0.33333333333333331</v>
      </c>
      <c r="P92" s="112"/>
    </row>
    <row r="93" spans="1:16" x14ac:dyDescent="0.25">
      <c r="A93" s="62">
        <v>2022</v>
      </c>
      <c r="B93" s="164">
        <v>0</v>
      </c>
      <c r="C93" s="164">
        <v>0</v>
      </c>
      <c r="D93" s="164">
        <v>0</v>
      </c>
      <c r="E93" s="164">
        <v>1</v>
      </c>
      <c r="F93" s="164">
        <v>0</v>
      </c>
      <c r="G93" s="164">
        <v>0</v>
      </c>
      <c r="H93" s="164">
        <v>0</v>
      </c>
      <c r="I93" s="164">
        <v>0</v>
      </c>
      <c r="J93" s="164">
        <v>0</v>
      </c>
      <c r="K93" s="164">
        <v>0</v>
      </c>
      <c r="L93" s="164">
        <v>0</v>
      </c>
      <c r="M93" s="164">
        <v>0</v>
      </c>
      <c r="N93" s="166">
        <f t="shared" si="4"/>
        <v>1</v>
      </c>
      <c r="O93" s="167">
        <f t="shared" si="5"/>
        <v>8.3333333333333329E-2</v>
      </c>
      <c r="P93" s="112"/>
    </row>
    <row r="94" spans="1:16" x14ac:dyDescent="0.25">
      <c r="A94" s="62">
        <v>2023</v>
      </c>
      <c r="B94" s="164">
        <v>3</v>
      </c>
      <c r="C94" s="164">
        <v>4</v>
      </c>
      <c r="D94" s="164">
        <v>0</v>
      </c>
      <c r="E94" s="164"/>
      <c r="F94" s="164"/>
      <c r="G94" s="164"/>
      <c r="H94" s="164"/>
      <c r="I94" s="164"/>
      <c r="J94" s="164"/>
      <c r="K94" s="164"/>
      <c r="L94" s="164"/>
      <c r="M94" s="164"/>
      <c r="N94" s="166">
        <f t="shared" si="4"/>
        <v>7</v>
      </c>
      <c r="O94" s="167">
        <f t="shared" si="5"/>
        <v>2.3333333333333335</v>
      </c>
      <c r="P94" s="112"/>
    </row>
    <row r="95" spans="1:16" x14ac:dyDescent="0.25">
      <c r="A95" s="65" t="s">
        <v>19</v>
      </c>
      <c r="B95" s="168">
        <f t="shared" ref="B95:O95" si="6">MAX(B6:B94)</f>
        <v>6</v>
      </c>
      <c r="C95" s="169">
        <f t="shared" si="6"/>
        <v>8</v>
      </c>
      <c r="D95" s="168">
        <f t="shared" si="6"/>
        <v>4</v>
      </c>
      <c r="E95" s="168">
        <f t="shared" si="6"/>
        <v>3</v>
      </c>
      <c r="F95" s="168">
        <f t="shared" si="6"/>
        <v>1</v>
      </c>
      <c r="G95" s="168">
        <f t="shared" si="6"/>
        <v>0</v>
      </c>
      <c r="H95" s="168">
        <f t="shared" si="6"/>
        <v>0</v>
      </c>
      <c r="I95" s="168">
        <f t="shared" si="6"/>
        <v>0</v>
      </c>
      <c r="J95" s="168">
        <f t="shared" si="6"/>
        <v>0</v>
      </c>
      <c r="K95" s="168">
        <f t="shared" si="6"/>
        <v>1</v>
      </c>
      <c r="L95" s="168">
        <f t="shared" si="6"/>
        <v>3</v>
      </c>
      <c r="M95" s="168">
        <f t="shared" si="6"/>
        <v>3</v>
      </c>
      <c r="N95" s="170">
        <f t="shared" si="6"/>
        <v>13</v>
      </c>
      <c r="O95" s="171">
        <f t="shared" si="6"/>
        <v>2.3333333333333335</v>
      </c>
    </row>
    <row r="96" spans="1:16" x14ac:dyDescent="0.25">
      <c r="A96" s="142" t="s">
        <v>16</v>
      </c>
      <c r="B96" s="77">
        <f t="shared" ref="B96:O96" si="7">AVERAGE(B6:B93)</f>
        <v>1.0941176470588236</v>
      </c>
      <c r="C96" s="172">
        <f t="shared" si="7"/>
        <v>1.3255813953488371</v>
      </c>
      <c r="D96" s="77">
        <f t="shared" si="7"/>
        <v>0.69411764705882351</v>
      </c>
      <c r="E96" s="77">
        <f t="shared" si="7"/>
        <v>0.31395348837209303</v>
      </c>
      <c r="F96" s="77">
        <f t="shared" si="7"/>
        <v>1.1627906976744186E-2</v>
      </c>
      <c r="G96" s="77">
        <f t="shared" si="7"/>
        <v>0</v>
      </c>
      <c r="H96" s="77">
        <f t="shared" si="7"/>
        <v>0</v>
      </c>
      <c r="I96" s="77">
        <f t="shared" si="7"/>
        <v>0</v>
      </c>
      <c r="J96" s="77">
        <f t="shared" si="7"/>
        <v>0</v>
      </c>
      <c r="K96" s="77">
        <f t="shared" si="7"/>
        <v>1.1494252873563218E-2</v>
      </c>
      <c r="L96" s="77">
        <f t="shared" si="7"/>
        <v>0.13793103448275862</v>
      </c>
      <c r="M96" s="173">
        <f t="shared" si="7"/>
        <v>0.60919540229885061</v>
      </c>
      <c r="N96" s="161">
        <f t="shared" si="7"/>
        <v>4.1744186046511631</v>
      </c>
      <c r="O96" s="161">
        <f t="shared" si="7"/>
        <v>0.34917698580489265</v>
      </c>
    </row>
    <row r="100" spans="1:15" ht="15.6" x14ac:dyDescent="0.3">
      <c r="A100" s="4" t="s">
        <v>21</v>
      </c>
      <c r="B100" s="4"/>
      <c r="C100" s="4"/>
      <c r="D100" s="4"/>
      <c r="E100" s="4"/>
      <c r="F100" s="4"/>
      <c r="L100" s="88"/>
    </row>
    <row r="103" spans="1:15" x14ac:dyDescent="0.25">
      <c r="A103" s="148" t="s">
        <v>2</v>
      </c>
      <c r="B103" s="148" t="s">
        <v>3</v>
      </c>
      <c r="C103" s="148" t="s">
        <v>4</v>
      </c>
      <c r="D103" s="148" t="s">
        <v>5</v>
      </c>
      <c r="E103" s="148" t="s">
        <v>6</v>
      </c>
      <c r="F103" s="148" t="s">
        <v>7</v>
      </c>
      <c r="G103" s="148" t="s">
        <v>8</v>
      </c>
      <c r="H103" s="148" t="s">
        <v>9</v>
      </c>
      <c r="I103" s="148" t="s">
        <v>10</v>
      </c>
      <c r="J103" s="148" t="s">
        <v>11</v>
      </c>
      <c r="K103" s="148" t="s">
        <v>12</v>
      </c>
      <c r="L103" s="148" t="s">
        <v>13</v>
      </c>
      <c r="M103" s="148" t="s">
        <v>14</v>
      </c>
      <c r="N103" s="148" t="s">
        <v>15</v>
      </c>
      <c r="O103" s="148" t="s">
        <v>31</v>
      </c>
    </row>
    <row r="104" spans="1:15" x14ac:dyDescent="0.25">
      <c r="A104" s="60">
        <v>1907</v>
      </c>
      <c r="B104" s="125"/>
      <c r="C104" s="125"/>
      <c r="D104" s="125"/>
      <c r="E104" s="125"/>
      <c r="F104" s="126">
        <v>0</v>
      </c>
      <c r="G104" s="126">
        <v>0</v>
      </c>
      <c r="H104" s="126">
        <v>0</v>
      </c>
      <c r="I104" s="126">
        <v>0</v>
      </c>
      <c r="J104" s="126">
        <v>0</v>
      </c>
      <c r="K104" s="126">
        <v>0</v>
      </c>
      <c r="L104" s="126">
        <v>0</v>
      </c>
      <c r="M104" s="126">
        <v>0</v>
      </c>
      <c r="N104" s="29">
        <f t="shared" ref="N104:N112" si="8">SUM(B104:M104)</f>
        <v>0</v>
      </c>
      <c r="O104" s="17">
        <f t="shared" ref="O104:O115" si="9">AVERAGE(B104:M104)</f>
        <v>0</v>
      </c>
    </row>
    <row r="105" spans="1:15" x14ac:dyDescent="0.25">
      <c r="A105" s="60">
        <v>1908</v>
      </c>
      <c r="B105" s="126">
        <v>0</v>
      </c>
      <c r="C105" s="126">
        <v>0</v>
      </c>
      <c r="D105" s="126">
        <v>0</v>
      </c>
      <c r="E105" s="126">
        <v>0</v>
      </c>
      <c r="F105" s="126">
        <v>0</v>
      </c>
      <c r="G105" s="126">
        <v>0</v>
      </c>
      <c r="H105" s="126">
        <v>0</v>
      </c>
      <c r="I105" s="126">
        <v>0</v>
      </c>
      <c r="J105" s="126">
        <v>0</v>
      </c>
      <c r="K105" s="126">
        <v>0</v>
      </c>
      <c r="L105" s="126">
        <v>0</v>
      </c>
      <c r="M105" s="126">
        <v>0</v>
      </c>
      <c r="N105" s="29">
        <f t="shared" si="8"/>
        <v>0</v>
      </c>
      <c r="O105" s="17">
        <f t="shared" si="9"/>
        <v>0</v>
      </c>
    </row>
    <row r="106" spans="1:15" x14ac:dyDescent="0.25">
      <c r="A106" s="60">
        <v>1909</v>
      </c>
      <c r="B106" s="126">
        <v>0</v>
      </c>
      <c r="C106" s="126">
        <v>0</v>
      </c>
      <c r="D106" s="126">
        <v>0</v>
      </c>
      <c r="E106" s="126">
        <v>0</v>
      </c>
      <c r="F106" s="126">
        <v>0</v>
      </c>
      <c r="G106" s="126">
        <v>0</v>
      </c>
      <c r="H106" s="126">
        <v>0</v>
      </c>
      <c r="I106" s="126">
        <v>0</v>
      </c>
      <c r="J106" s="126">
        <v>0</v>
      </c>
      <c r="K106" s="126">
        <v>0</v>
      </c>
      <c r="L106" s="126">
        <v>0</v>
      </c>
      <c r="M106" s="126">
        <v>0</v>
      </c>
      <c r="N106" s="29">
        <f t="shared" si="8"/>
        <v>0</v>
      </c>
      <c r="O106" s="17">
        <f t="shared" si="9"/>
        <v>0</v>
      </c>
    </row>
    <row r="107" spans="1:15" x14ac:dyDescent="0.25">
      <c r="A107" s="60">
        <v>1910</v>
      </c>
      <c r="B107" s="126">
        <v>0</v>
      </c>
      <c r="C107" s="126">
        <v>0</v>
      </c>
      <c r="D107" s="126">
        <v>0</v>
      </c>
      <c r="E107" s="126">
        <v>0</v>
      </c>
      <c r="F107" s="126">
        <v>0</v>
      </c>
      <c r="G107" s="126">
        <v>0</v>
      </c>
      <c r="H107" s="126">
        <v>0</v>
      </c>
      <c r="I107" s="126">
        <v>0</v>
      </c>
      <c r="J107" s="126">
        <v>0</v>
      </c>
      <c r="K107" s="126">
        <v>0</v>
      </c>
      <c r="L107" s="126">
        <v>0</v>
      </c>
      <c r="M107" s="126">
        <v>0</v>
      </c>
      <c r="N107" s="29">
        <f t="shared" si="8"/>
        <v>0</v>
      </c>
      <c r="O107" s="17">
        <f t="shared" si="9"/>
        <v>0</v>
      </c>
    </row>
    <row r="108" spans="1:15" x14ac:dyDescent="0.25">
      <c r="A108" s="60">
        <v>1911</v>
      </c>
      <c r="B108" s="126">
        <v>3</v>
      </c>
      <c r="C108" s="126">
        <v>1</v>
      </c>
      <c r="D108" s="127">
        <v>3</v>
      </c>
      <c r="E108" s="127">
        <v>3</v>
      </c>
      <c r="F108" s="126">
        <v>0</v>
      </c>
      <c r="G108" s="126">
        <v>0</v>
      </c>
      <c r="H108" s="126">
        <v>0</v>
      </c>
      <c r="I108" s="126">
        <v>0</v>
      </c>
      <c r="J108" s="126">
        <v>0</v>
      </c>
      <c r="K108" s="126">
        <v>0</v>
      </c>
      <c r="L108" s="126">
        <v>0</v>
      </c>
      <c r="M108" s="126">
        <v>0</v>
      </c>
      <c r="N108" s="36">
        <f t="shared" si="8"/>
        <v>10</v>
      </c>
      <c r="O108" s="150">
        <f t="shared" si="9"/>
        <v>0.83333333333333337</v>
      </c>
    </row>
    <row r="109" spans="1:15" x14ac:dyDescent="0.25">
      <c r="A109" s="60">
        <v>1912</v>
      </c>
      <c r="B109" s="126">
        <v>0</v>
      </c>
      <c r="C109" s="126">
        <v>1</v>
      </c>
      <c r="D109" s="126">
        <v>0</v>
      </c>
      <c r="E109" s="126">
        <v>1</v>
      </c>
      <c r="F109" s="126">
        <v>0</v>
      </c>
      <c r="G109" s="126">
        <v>0</v>
      </c>
      <c r="H109" s="126">
        <v>0</v>
      </c>
      <c r="I109" s="126">
        <v>0</v>
      </c>
      <c r="J109" s="126">
        <v>0</v>
      </c>
      <c r="K109" s="126">
        <v>0</v>
      </c>
      <c r="L109" s="126">
        <v>0</v>
      </c>
      <c r="M109" s="126">
        <v>0</v>
      </c>
      <c r="N109" s="29">
        <f t="shared" si="8"/>
        <v>2</v>
      </c>
      <c r="O109" s="17">
        <f t="shared" si="9"/>
        <v>0.16666666666666666</v>
      </c>
    </row>
    <row r="110" spans="1:15" x14ac:dyDescent="0.25">
      <c r="A110" s="60">
        <v>1913</v>
      </c>
      <c r="B110" s="126">
        <v>0</v>
      </c>
      <c r="C110" s="126">
        <v>2</v>
      </c>
      <c r="D110" s="126">
        <v>0</v>
      </c>
      <c r="E110" s="126">
        <v>1</v>
      </c>
      <c r="F110" s="126">
        <v>0</v>
      </c>
      <c r="G110" s="126">
        <v>0</v>
      </c>
      <c r="H110" s="126">
        <v>0</v>
      </c>
      <c r="I110" s="126">
        <v>0</v>
      </c>
      <c r="J110" s="126">
        <v>0</v>
      </c>
      <c r="K110" s="126">
        <v>0</v>
      </c>
      <c r="L110" s="126">
        <v>0</v>
      </c>
      <c r="M110" s="127">
        <v>2</v>
      </c>
      <c r="N110" s="29">
        <f t="shared" si="8"/>
        <v>5</v>
      </c>
      <c r="O110" s="17">
        <f t="shared" si="9"/>
        <v>0.41666666666666669</v>
      </c>
    </row>
    <row r="111" spans="1:15" x14ac:dyDescent="0.25">
      <c r="A111" s="60">
        <v>1914</v>
      </c>
      <c r="B111" s="127">
        <v>5</v>
      </c>
      <c r="C111" s="126">
        <v>0</v>
      </c>
      <c r="D111" s="126">
        <v>0</v>
      </c>
      <c r="E111" s="126">
        <v>0</v>
      </c>
      <c r="F111" s="126">
        <v>0</v>
      </c>
      <c r="G111" s="126">
        <v>0</v>
      </c>
      <c r="H111" s="126">
        <v>0</v>
      </c>
      <c r="I111" s="126">
        <v>0</v>
      </c>
      <c r="J111" s="126">
        <v>0</v>
      </c>
      <c r="K111" s="126">
        <v>0</v>
      </c>
      <c r="L111" s="126">
        <v>0</v>
      </c>
      <c r="M111" s="126">
        <v>1</v>
      </c>
      <c r="N111" s="29">
        <f t="shared" si="8"/>
        <v>6</v>
      </c>
      <c r="O111" s="17">
        <f t="shared" si="9"/>
        <v>0.5</v>
      </c>
    </row>
    <row r="112" spans="1:15" x14ac:dyDescent="0.25">
      <c r="A112" s="60">
        <v>1915</v>
      </c>
      <c r="B112" s="126">
        <v>4</v>
      </c>
      <c r="C112" s="126">
        <v>0</v>
      </c>
      <c r="D112" s="126">
        <v>0</v>
      </c>
      <c r="E112" s="126">
        <v>0</v>
      </c>
      <c r="F112" s="126">
        <v>0</v>
      </c>
      <c r="G112" s="126">
        <v>0</v>
      </c>
      <c r="H112" s="126">
        <v>0</v>
      </c>
      <c r="I112" s="126">
        <v>0</v>
      </c>
      <c r="J112" s="126">
        <v>0</v>
      </c>
      <c r="K112" s="126">
        <v>0</v>
      </c>
      <c r="L112" s="174">
        <v>0</v>
      </c>
      <c r="M112" s="126">
        <v>0</v>
      </c>
      <c r="N112" s="29">
        <f t="shared" si="8"/>
        <v>4</v>
      </c>
      <c r="O112" s="17">
        <f t="shared" si="9"/>
        <v>0.33333333333333331</v>
      </c>
    </row>
    <row r="113" spans="1:15" x14ac:dyDescent="0.25">
      <c r="A113" s="60">
        <v>1916</v>
      </c>
      <c r="B113" s="126">
        <v>0</v>
      </c>
      <c r="C113" s="127">
        <v>4</v>
      </c>
      <c r="D113" s="126">
        <v>0</v>
      </c>
      <c r="E113" s="126">
        <v>0</v>
      </c>
      <c r="F113" s="126">
        <v>0</v>
      </c>
      <c r="G113" s="126">
        <v>0</v>
      </c>
      <c r="H113" s="126">
        <v>0</v>
      </c>
      <c r="I113" s="126">
        <v>0</v>
      </c>
      <c r="J113" s="126">
        <v>0</v>
      </c>
      <c r="K113" s="126">
        <v>0</v>
      </c>
      <c r="L113" s="126">
        <v>0</v>
      </c>
      <c r="M113" s="126">
        <v>0</v>
      </c>
      <c r="N113" s="29">
        <v>2</v>
      </c>
      <c r="O113" s="17">
        <f t="shared" si="9"/>
        <v>0.33333333333333331</v>
      </c>
    </row>
    <row r="114" spans="1:15" x14ac:dyDescent="0.25">
      <c r="A114" s="60">
        <v>1917</v>
      </c>
      <c r="B114" s="126">
        <v>4</v>
      </c>
      <c r="C114" s="126">
        <v>2</v>
      </c>
      <c r="D114" s="127">
        <v>3</v>
      </c>
      <c r="E114" s="126">
        <v>0</v>
      </c>
      <c r="F114" s="126">
        <v>0</v>
      </c>
      <c r="G114" s="126">
        <v>0</v>
      </c>
      <c r="H114" s="126">
        <v>0</v>
      </c>
      <c r="I114" s="126">
        <v>0</v>
      </c>
      <c r="J114" s="126">
        <v>0</v>
      </c>
      <c r="K114" s="126">
        <v>0</v>
      </c>
      <c r="L114" s="126">
        <v>0</v>
      </c>
      <c r="M114" s="126">
        <v>0</v>
      </c>
      <c r="N114" s="29">
        <v>6</v>
      </c>
      <c r="O114" s="17">
        <f t="shared" si="9"/>
        <v>0.75</v>
      </c>
    </row>
    <row r="115" spans="1:15" x14ac:dyDescent="0.25">
      <c r="A115" s="175">
        <v>1918</v>
      </c>
      <c r="B115" s="176">
        <v>0</v>
      </c>
      <c r="C115" s="176">
        <v>0</v>
      </c>
      <c r="D115" s="176">
        <v>1</v>
      </c>
      <c r="E115" s="176">
        <v>2</v>
      </c>
      <c r="F115" s="176">
        <v>0</v>
      </c>
      <c r="G115" s="176">
        <v>0</v>
      </c>
      <c r="H115" s="177"/>
      <c r="I115" s="177"/>
      <c r="J115" s="177"/>
      <c r="K115" s="177"/>
      <c r="L115" s="177"/>
      <c r="M115" s="177"/>
      <c r="N115" s="178">
        <f>SUM(B115:M115)</f>
        <v>3</v>
      </c>
      <c r="O115" s="178">
        <f t="shared" si="9"/>
        <v>0.5</v>
      </c>
    </row>
    <row r="116" spans="1:15" x14ac:dyDescent="0.25">
      <c r="A116" s="179" t="s">
        <v>19</v>
      </c>
      <c r="B116" s="180">
        <f t="shared" ref="B116:O116" si="10">MAX(B104:B115)</f>
        <v>5</v>
      </c>
      <c r="C116" s="181">
        <f t="shared" si="10"/>
        <v>4</v>
      </c>
      <c r="D116" s="182">
        <f t="shared" si="10"/>
        <v>3</v>
      </c>
      <c r="E116" s="182">
        <f t="shared" si="10"/>
        <v>3</v>
      </c>
      <c r="F116" s="182">
        <f t="shared" si="10"/>
        <v>0</v>
      </c>
      <c r="G116" s="182">
        <f t="shared" si="10"/>
        <v>0</v>
      </c>
      <c r="H116" s="182">
        <f t="shared" si="10"/>
        <v>0</v>
      </c>
      <c r="I116" s="182">
        <f t="shared" si="10"/>
        <v>0</v>
      </c>
      <c r="J116" s="182">
        <f t="shared" si="10"/>
        <v>0</v>
      </c>
      <c r="K116" s="182">
        <f t="shared" si="10"/>
        <v>0</v>
      </c>
      <c r="L116" s="182">
        <f t="shared" si="10"/>
        <v>0</v>
      </c>
      <c r="M116" s="182">
        <f t="shared" si="10"/>
        <v>2</v>
      </c>
      <c r="N116" s="183">
        <f t="shared" si="10"/>
        <v>10</v>
      </c>
      <c r="O116" s="184">
        <f t="shared" si="10"/>
        <v>0.83333333333333337</v>
      </c>
    </row>
    <row r="117" spans="1:15" x14ac:dyDescent="0.25">
      <c r="A117" s="142" t="s">
        <v>16</v>
      </c>
      <c r="B117" s="172">
        <f>AVERAGE(B104:B115)</f>
        <v>1.4545454545454546</v>
      </c>
      <c r="C117" s="108">
        <f>AVERAGE(C104:C115)</f>
        <v>0.90909090909090906</v>
      </c>
      <c r="D117" s="108">
        <f>AVERAGE(D104:D115)</f>
        <v>0.63636363636363635</v>
      </c>
      <c r="E117" s="108">
        <f>AVERAGE(E104:E115)</f>
        <v>0.63636363636363635</v>
      </c>
      <c r="F117" s="108">
        <f>AVERAGE(F104:F116)</f>
        <v>0</v>
      </c>
      <c r="G117" s="108">
        <f>AVERAGE(G104:G116)</f>
        <v>0</v>
      </c>
      <c r="H117" s="108">
        <f>AVERAGE(H104:H116)</f>
        <v>0</v>
      </c>
      <c r="I117" s="108">
        <f>AVERAGE(I104:I114)</f>
        <v>0</v>
      </c>
      <c r="J117" s="77">
        <f>AVERAGE(J104:J116)</f>
        <v>0</v>
      </c>
      <c r="K117" s="77">
        <f>AVERAGE(K104:K116)</f>
        <v>0</v>
      </c>
      <c r="L117" s="77">
        <f>AVERAGE(L104:L116)</f>
        <v>0</v>
      </c>
      <c r="M117" s="185">
        <f>AVERAGE(M104:M115)</f>
        <v>0.27272727272727271</v>
      </c>
      <c r="N117" s="161">
        <f>AVERAGE(N104:N115)</f>
        <v>3.1666666666666665</v>
      </c>
      <c r="O117" s="161">
        <f>AVERAGE(O104:O116)</f>
        <v>0.35897435897435898</v>
      </c>
    </row>
    <row r="119" spans="1:15" ht="2.25" hidden="1" customHeight="1" x14ac:dyDescent="0.25"/>
    <row r="158" spans="1:10" x14ac:dyDescent="0.25">
      <c r="A158" s="186"/>
      <c r="B158" s="187"/>
      <c r="C158" s="187"/>
    </row>
    <row r="159" spans="1:10" ht="15.6" x14ac:dyDescent="0.3">
      <c r="A159" s="4" t="s">
        <v>36</v>
      </c>
      <c r="B159" s="4"/>
      <c r="C159" s="4"/>
      <c r="D159" s="4"/>
      <c r="E159" s="4"/>
      <c r="F159" s="4"/>
      <c r="G159" s="4"/>
      <c r="H159" s="4"/>
      <c r="I159" s="4"/>
      <c r="J159" s="4"/>
    </row>
    <row r="160" spans="1:10" ht="15.6" x14ac:dyDescent="0.3">
      <c r="A160" s="4"/>
      <c r="B160" s="4"/>
      <c r="C160" s="4"/>
      <c r="D160" s="4"/>
      <c r="E160" s="4"/>
      <c r="F160" s="4"/>
      <c r="G160" s="4"/>
      <c r="H160" s="4"/>
      <c r="I160" s="4"/>
      <c r="J160" s="4"/>
    </row>
    <row r="161" spans="1:13" ht="15.6" x14ac:dyDescent="0.3">
      <c r="A161" s="4" t="s">
        <v>93</v>
      </c>
      <c r="B161" s="4"/>
      <c r="C161" s="4"/>
      <c r="D161" s="4"/>
      <c r="E161" s="4"/>
      <c r="F161" s="4"/>
      <c r="G161" s="4"/>
      <c r="H161" s="4"/>
      <c r="I161" s="4"/>
      <c r="J161" s="4"/>
    </row>
    <row r="162" spans="1:13" ht="15.6" x14ac:dyDescent="0.3">
      <c r="A162" s="4" t="s">
        <v>37</v>
      </c>
      <c r="B162" s="4"/>
      <c r="C162" s="4"/>
      <c r="D162" s="4"/>
      <c r="E162" s="4"/>
      <c r="F162" s="4"/>
      <c r="G162" s="4"/>
      <c r="H162" s="4"/>
      <c r="I162" s="4"/>
      <c r="J162" s="4"/>
    </row>
    <row r="163" spans="1:13" ht="15.6" x14ac:dyDescent="0.3">
      <c r="A163" s="4" t="s">
        <v>94</v>
      </c>
      <c r="B163" s="4"/>
      <c r="C163" s="4"/>
      <c r="D163" s="4"/>
      <c r="E163" s="4"/>
      <c r="F163" s="4"/>
      <c r="G163" s="4"/>
      <c r="H163" s="4"/>
      <c r="I163" s="4"/>
      <c r="J163" s="4"/>
    </row>
    <row r="164" spans="1:13" ht="15.6" x14ac:dyDescent="0.3">
      <c r="A164" s="4" t="s">
        <v>95</v>
      </c>
      <c r="B164" s="4"/>
      <c r="C164" s="4"/>
      <c r="D164" s="4"/>
      <c r="E164" s="4"/>
      <c r="F164" s="4"/>
      <c r="G164" s="4"/>
      <c r="H164" s="4"/>
      <c r="I164" s="4"/>
      <c r="J164" s="4"/>
    </row>
    <row r="165" spans="1:13" ht="15.6" x14ac:dyDescent="0.3">
      <c r="A165" s="4"/>
      <c r="B165" s="4"/>
      <c r="C165" s="4"/>
      <c r="D165" s="4"/>
      <c r="E165" s="4"/>
      <c r="F165" s="4"/>
      <c r="G165" s="4"/>
      <c r="H165" s="4"/>
      <c r="I165" s="4"/>
      <c r="J165" s="4"/>
    </row>
    <row r="166" spans="1:13" ht="15.6" x14ac:dyDescent="0.3">
      <c r="A166" s="186"/>
      <c r="B166" s="187"/>
      <c r="C166" s="187"/>
      <c r="D166" s="4"/>
      <c r="E166" s="4"/>
      <c r="F166" s="4"/>
      <c r="G166" s="4"/>
      <c r="H166" s="4"/>
      <c r="I166" s="4"/>
      <c r="J166" s="4"/>
      <c r="K166" s="4"/>
      <c r="L166" s="4"/>
      <c r="M166" s="4"/>
    </row>
    <row r="167" spans="1:13" x14ac:dyDescent="0.25">
      <c r="A167" s="186"/>
      <c r="B167" s="187"/>
      <c r="C167" s="187"/>
    </row>
    <row r="168" spans="1:13" x14ac:dyDescent="0.25">
      <c r="A168" s="186"/>
      <c r="B168" s="187"/>
      <c r="C168" s="187"/>
    </row>
    <row r="169" spans="1:13" x14ac:dyDescent="0.25">
      <c r="A169" s="186"/>
      <c r="B169" s="187"/>
      <c r="C169" s="187"/>
    </row>
    <row r="170" spans="1:13" x14ac:dyDescent="0.25">
      <c r="A170" s="186"/>
      <c r="B170" s="187" t="s">
        <v>35</v>
      </c>
      <c r="C170" s="187" t="s">
        <v>16</v>
      </c>
    </row>
    <row r="171" spans="1:13" x14ac:dyDescent="0.25">
      <c r="A171" s="126">
        <v>1933</v>
      </c>
      <c r="B171" s="29">
        <f>SUM(B6:M6)</f>
        <v>1</v>
      </c>
      <c r="C171" s="29">
        <v>3.17</v>
      </c>
    </row>
    <row r="172" spans="1:13" x14ac:dyDescent="0.25">
      <c r="A172" s="126">
        <v>1934</v>
      </c>
      <c r="B172" s="29">
        <f>SUM(B7:M7)</f>
        <v>1</v>
      </c>
      <c r="C172" s="29">
        <v>3.17</v>
      </c>
    </row>
    <row r="173" spans="1:13" x14ac:dyDescent="0.25">
      <c r="A173" s="126">
        <v>1935</v>
      </c>
      <c r="B173" s="29">
        <f>SUM(B8:M8)</f>
        <v>2</v>
      </c>
      <c r="C173" s="29">
        <v>3.17</v>
      </c>
    </row>
    <row r="174" spans="1:13" x14ac:dyDescent="0.25">
      <c r="A174" s="126">
        <v>1936</v>
      </c>
      <c r="B174" s="29">
        <f>SUM(B9:M9)</f>
        <v>3</v>
      </c>
      <c r="C174" s="29">
        <v>3.17</v>
      </c>
    </row>
    <row r="175" spans="1:13" x14ac:dyDescent="0.25">
      <c r="A175" s="126">
        <v>1937</v>
      </c>
      <c r="B175" s="29">
        <f>SUM(B10:M10)</f>
        <v>0</v>
      </c>
      <c r="C175" s="29">
        <v>3.17</v>
      </c>
    </row>
    <row r="176" spans="1:13" x14ac:dyDescent="0.25">
      <c r="A176" s="126">
        <v>1942</v>
      </c>
      <c r="B176" s="29">
        <f t="shared" ref="B176:B207" si="11">SUM(B13:M13)</f>
        <v>3</v>
      </c>
      <c r="C176" s="29">
        <v>3.17</v>
      </c>
    </row>
    <row r="177" spans="1:3" x14ac:dyDescent="0.25">
      <c r="A177" s="126">
        <v>1943</v>
      </c>
      <c r="B177" s="29">
        <f t="shared" si="11"/>
        <v>3</v>
      </c>
      <c r="C177" s="29">
        <v>3.17</v>
      </c>
    </row>
    <row r="178" spans="1:3" x14ac:dyDescent="0.25">
      <c r="A178" s="126">
        <v>1944</v>
      </c>
      <c r="B178" s="29">
        <f t="shared" si="11"/>
        <v>6</v>
      </c>
      <c r="C178" s="29">
        <v>3.17</v>
      </c>
    </row>
    <row r="179" spans="1:3" x14ac:dyDescent="0.25">
      <c r="A179" s="126">
        <v>1945</v>
      </c>
      <c r="B179" s="29">
        <f t="shared" si="11"/>
        <v>8</v>
      </c>
      <c r="C179" s="29">
        <v>3.17</v>
      </c>
    </row>
    <row r="180" spans="1:3" x14ac:dyDescent="0.25">
      <c r="A180" s="126">
        <v>1946</v>
      </c>
      <c r="B180" s="29">
        <f t="shared" si="11"/>
        <v>5</v>
      </c>
      <c r="C180" s="29">
        <v>3.17</v>
      </c>
    </row>
    <row r="181" spans="1:3" x14ac:dyDescent="0.25">
      <c r="A181" s="126">
        <v>1947</v>
      </c>
      <c r="B181" s="29">
        <f t="shared" si="11"/>
        <v>7</v>
      </c>
      <c r="C181" s="29">
        <v>3.17</v>
      </c>
    </row>
    <row r="182" spans="1:3" x14ac:dyDescent="0.25">
      <c r="A182" s="126">
        <v>1948</v>
      </c>
      <c r="B182" s="29">
        <f t="shared" si="11"/>
        <v>5</v>
      </c>
      <c r="C182" s="29">
        <v>3.17</v>
      </c>
    </row>
    <row r="183" spans="1:3" x14ac:dyDescent="0.25">
      <c r="A183" s="126">
        <v>1949</v>
      </c>
      <c r="B183" s="29">
        <f t="shared" si="11"/>
        <v>2</v>
      </c>
      <c r="C183" s="29">
        <v>3.17</v>
      </c>
    </row>
    <row r="184" spans="1:3" x14ac:dyDescent="0.25">
      <c r="A184" s="126">
        <v>1950</v>
      </c>
      <c r="B184" s="29">
        <f t="shared" si="11"/>
        <v>0</v>
      </c>
      <c r="C184" s="29">
        <v>3.17</v>
      </c>
    </row>
    <row r="185" spans="1:3" x14ac:dyDescent="0.25">
      <c r="A185" s="126">
        <v>1951</v>
      </c>
      <c r="B185" s="29">
        <f t="shared" si="11"/>
        <v>5</v>
      </c>
      <c r="C185" s="29">
        <v>3.17</v>
      </c>
    </row>
    <row r="186" spans="1:3" x14ac:dyDescent="0.25">
      <c r="A186" s="126">
        <v>1952</v>
      </c>
      <c r="B186" s="29">
        <f t="shared" si="11"/>
        <v>6</v>
      </c>
      <c r="C186" s="29">
        <v>3.17</v>
      </c>
    </row>
    <row r="187" spans="1:3" x14ac:dyDescent="0.25">
      <c r="A187" s="126">
        <v>1953</v>
      </c>
      <c r="B187" s="29">
        <f t="shared" si="11"/>
        <v>2</v>
      </c>
      <c r="C187" s="29">
        <v>3.17</v>
      </c>
    </row>
    <row r="188" spans="1:3" x14ac:dyDescent="0.25">
      <c r="A188" s="126">
        <v>1954</v>
      </c>
      <c r="B188" s="29">
        <f t="shared" si="11"/>
        <v>4</v>
      </c>
      <c r="C188" s="29">
        <v>3.17</v>
      </c>
    </row>
    <row r="189" spans="1:3" x14ac:dyDescent="0.25">
      <c r="A189" s="126">
        <v>1955</v>
      </c>
      <c r="B189" s="29">
        <f t="shared" si="11"/>
        <v>4</v>
      </c>
      <c r="C189" s="29">
        <v>3.17</v>
      </c>
    </row>
    <row r="190" spans="1:3" x14ac:dyDescent="0.25">
      <c r="A190" s="126">
        <v>1956</v>
      </c>
      <c r="B190" s="29">
        <f t="shared" si="11"/>
        <v>3</v>
      </c>
      <c r="C190" s="29">
        <v>3.17</v>
      </c>
    </row>
    <row r="191" spans="1:3" x14ac:dyDescent="0.25">
      <c r="A191" s="126">
        <v>1957</v>
      </c>
      <c r="B191" s="29">
        <f t="shared" si="11"/>
        <v>1</v>
      </c>
      <c r="C191" s="29">
        <v>3.17</v>
      </c>
    </row>
    <row r="192" spans="1:3" x14ac:dyDescent="0.25">
      <c r="A192" s="126">
        <v>1958</v>
      </c>
      <c r="B192" s="29">
        <f t="shared" si="11"/>
        <v>6</v>
      </c>
      <c r="C192" s="29">
        <v>3.17</v>
      </c>
    </row>
    <row r="193" spans="1:3" x14ac:dyDescent="0.25">
      <c r="A193" s="126">
        <v>1959</v>
      </c>
      <c r="B193" s="29">
        <f t="shared" si="11"/>
        <v>4</v>
      </c>
      <c r="C193" s="29">
        <v>3.17</v>
      </c>
    </row>
    <row r="194" spans="1:3" x14ac:dyDescent="0.25">
      <c r="A194" s="126">
        <v>1960</v>
      </c>
      <c r="B194" s="29">
        <f t="shared" si="11"/>
        <v>8</v>
      </c>
      <c r="C194" s="29">
        <v>3.17</v>
      </c>
    </row>
    <row r="195" spans="1:3" x14ac:dyDescent="0.25">
      <c r="A195" s="126">
        <v>1961</v>
      </c>
      <c r="B195" s="29">
        <f t="shared" si="11"/>
        <v>1</v>
      </c>
      <c r="C195" s="29">
        <v>3.17</v>
      </c>
    </row>
    <row r="196" spans="1:3" x14ac:dyDescent="0.25">
      <c r="A196" s="126">
        <v>1962</v>
      </c>
      <c r="B196" s="29">
        <f t="shared" si="11"/>
        <v>7</v>
      </c>
      <c r="C196" s="29">
        <v>3.17</v>
      </c>
    </row>
    <row r="197" spans="1:3" x14ac:dyDescent="0.25">
      <c r="A197" s="126">
        <v>1963</v>
      </c>
      <c r="B197" s="29">
        <f t="shared" si="11"/>
        <v>13</v>
      </c>
      <c r="C197" s="29">
        <v>3.17</v>
      </c>
    </row>
    <row r="198" spans="1:3" x14ac:dyDescent="0.25">
      <c r="A198" s="126">
        <v>1964</v>
      </c>
      <c r="B198" s="29">
        <f t="shared" si="11"/>
        <v>1</v>
      </c>
      <c r="C198" s="29">
        <v>3.17</v>
      </c>
    </row>
    <row r="199" spans="1:3" x14ac:dyDescent="0.25">
      <c r="A199" s="126">
        <v>1965</v>
      </c>
      <c r="B199" s="29">
        <f t="shared" si="11"/>
        <v>6</v>
      </c>
      <c r="C199" s="29">
        <v>3.17</v>
      </c>
    </row>
    <row r="200" spans="1:3" x14ac:dyDescent="0.25">
      <c r="A200" s="126">
        <v>1966</v>
      </c>
      <c r="B200" s="29">
        <f t="shared" si="11"/>
        <v>5</v>
      </c>
      <c r="C200" s="29">
        <v>3.17</v>
      </c>
    </row>
    <row r="201" spans="1:3" x14ac:dyDescent="0.25">
      <c r="A201" s="126">
        <v>1967</v>
      </c>
      <c r="B201" s="29">
        <f t="shared" si="11"/>
        <v>9</v>
      </c>
      <c r="C201" s="29">
        <v>3.17</v>
      </c>
    </row>
    <row r="202" spans="1:3" x14ac:dyDescent="0.25">
      <c r="A202" s="126">
        <v>1968</v>
      </c>
      <c r="B202" s="29">
        <f t="shared" si="11"/>
        <v>3</v>
      </c>
      <c r="C202" s="29">
        <v>3.17</v>
      </c>
    </row>
    <row r="203" spans="1:3" x14ac:dyDescent="0.25">
      <c r="A203" s="126">
        <v>1969</v>
      </c>
      <c r="B203" s="29">
        <f t="shared" si="11"/>
        <v>5</v>
      </c>
      <c r="C203" s="29">
        <v>3.17</v>
      </c>
    </row>
    <row r="204" spans="1:3" x14ac:dyDescent="0.25">
      <c r="A204" s="126">
        <v>1970</v>
      </c>
      <c r="B204" s="29">
        <f t="shared" si="11"/>
        <v>6</v>
      </c>
      <c r="C204" s="29">
        <v>3.17</v>
      </c>
    </row>
    <row r="205" spans="1:3" x14ac:dyDescent="0.25">
      <c r="A205" s="126">
        <v>1971</v>
      </c>
      <c r="B205" s="29">
        <f t="shared" si="11"/>
        <v>2</v>
      </c>
      <c r="C205" s="29">
        <v>3.17</v>
      </c>
    </row>
    <row r="206" spans="1:3" x14ac:dyDescent="0.25">
      <c r="A206" s="126">
        <v>1972</v>
      </c>
      <c r="B206" s="29">
        <f t="shared" si="11"/>
        <v>2</v>
      </c>
      <c r="C206" s="29">
        <v>3.17</v>
      </c>
    </row>
    <row r="207" spans="1:3" x14ac:dyDescent="0.25">
      <c r="A207" s="126">
        <v>1973</v>
      </c>
      <c r="B207" s="29">
        <f t="shared" si="11"/>
        <v>4</v>
      </c>
      <c r="C207" s="29">
        <v>3.17</v>
      </c>
    </row>
    <row r="208" spans="1:3" x14ac:dyDescent="0.25">
      <c r="A208" s="126">
        <v>1974</v>
      </c>
      <c r="B208" s="29">
        <f t="shared" ref="B208:B239" si="12">SUM(B45:M45)</f>
        <v>1</v>
      </c>
      <c r="C208" s="29">
        <v>3.17</v>
      </c>
    </row>
    <row r="209" spans="1:3" x14ac:dyDescent="0.25">
      <c r="A209" s="126">
        <v>1975</v>
      </c>
      <c r="B209" s="29">
        <f t="shared" si="12"/>
        <v>5</v>
      </c>
      <c r="C209" s="29">
        <v>3.17</v>
      </c>
    </row>
    <row r="210" spans="1:3" x14ac:dyDescent="0.25">
      <c r="A210" s="126">
        <v>1976</v>
      </c>
      <c r="B210" s="29">
        <f t="shared" si="12"/>
        <v>1</v>
      </c>
      <c r="C210" s="29">
        <v>3.17</v>
      </c>
    </row>
    <row r="211" spans="1:3" x14ac:dyDescent="0.25">
      <c r="A211" s="126">
        <v>1977</v>
      </c>
      <c r="B211" s="29">
        <f t="shared" si="12"/>
        <v>2</v>
      </c>
      <c r="C211" s="29">
        <v>3.17</v>
      </c>
    </row>
    <row r="212" spans="1:3" x14ac:dyDescent="0.25">
      <c r="A212" s="126">
        <v>1978</v>
      </c>
      <c r="B212" s="29">
        <f t="shared" si="12"/>
        <v>8</v>
      </c>
      <c r="C212" s="29">
        <v>3.17</v>
      </c>
    </row>
    <row r="213" spans="1:3" x14ac:dyDescent="0.25">
      <c r="A213" s="126">
        <v>1979</v>
      </c>
      <c r="B213" s="29">
        <f t="shared" si="12"/>
        <v>9</v>
      </c>
      <c r="C213" s="29">
        <v>3.17</v>
      </c>
    </row>
    <row r="214" spans="1:3" x14ac:dyDescent="0.25">
      <c r="A214" s="126">
        <v>1980</v>
      </c>
      <c r="B214" s="29">
        <f t="shared" si="12"/>
        <v>6</v>
      </c>
      <c r="C214" s="29">
        <v>3.17</v>
      </c>
    </row>
    <row r="215" spans="1:3" x14ac:dyDescent="0.25">
      <c r="A215" s="126">
        <v>1981</v>
      </c>
      <c r="B215" s="29">
        <f t="shared" si="12"/>
        <v>5</v>
      </c>
      <c r="C215" s="29">
        <v>3.17</v>
      </c>
    </row>
    <row r="216" spans="1:3" x14ac:dyDescent="0.25">
      <c r="A216" s="126">
        <v>1982</v>
      </c>
      <c r="B216" s="29">
        <f t="shared" si="12"/>
        <v>1</v>
      </c>
      <c r="C216" s="29">
        <v>3.17</v>
      </c>
    </row>
    <row r="217" spans="1:3" x14ac:dyDescent="0.25">
      <c r="A217" s="126">
        <v>1983</v>
      </c>
      <c r="B217" s="29">
        <f t="shared" si="12"/>
        <v>4</v>
      </c>
      <c r="C217" s="29">
        <v>3.17</v>
      </c>
    </row>
    <row r="218" spans="1:3" x14ac:dyDescent="0.25">
      <c r="A218" s="126">
        <v>1984</v>
      </c>
      <c r="B218" s="29">
        <f t="shared" si="12"/>
        <v>4</v>
      </c>
      <c r="C218" s="29">
        <v>3.17</v>
      </c>
    </row>
    <row r="219" spans="1:3" x14ac:dyDescent="0.25">
      <c r="A219" s="126">
        <v>1985</v>
      </c>
      <c r="B219" s="29">
        <f t="shared" si="12"/>
        <v>4</v>
      </c>
      <c r="C219" s="29">
        <v>3.17</v>
      </c>
    </row>
    <row r="220" spans="1:3" x14ac:dyDescent="0.25">
      <c r="A220" s="126">
        <v>1986</v>
      </c>
      <c r="B220" s="29">
        <f t="shared" si="12"/>
        <v>1</v>
      </c>
      <c r="C220" s="29">
        <v>3.17</v>
      </c>
    </row>
    <row r="221" spans="1:3" x14ac:dyDescent="0.25">
      <c r="A221" s="126">
        <v>1987</v>
      </c>
      <c r="B221" s="29">
        <f t="shared" si="12"/>
        <v>5</v>
      </c>
      <c r="C221" s="29">
        <v>3.17</v>
      </c>
    </row>
    <row r="222" spans="1:3" x14ac:dyDescent="0.25">
      <c r="A222" s="126">
        <v>1988</v>
      </c>
      <c r="B222" s="29">
        <f t="shared" si="12"/>
        <v>0</v>
      </c>
      <c r="C222" s="29">
        <v>3.17</v>
      </c>
    </row>
    <row r="223" spans="1:3" x14ac:dyDescent="0.25">
      <c r="A223" s="126">
        <v>1989</v>
      </c>
      <c r="B223" s="29">
        <f t="shared" si="12"/>
        <v>2</v>
      </c>
      <c r="C223" s="29">
        <v>3.17</v>
      </c>
    </row>
    <row r="224" spans="1:3" x14ac:dyDescent="0.25">
      <c r="A224" s="126">
        <v>1990</v>
      </c>
      <c r="B224" s="29">
        <f t="shared" si="12"/>
        <v>2</v>
      </c>
      <c r="C224" s="29">
        <v>3.17</v>
      </c>
    </row>
    <row r="225" spans="1:3" x14ac:dyDescent="0.25">
      <c r="A225" s="126">
        <v>1991</v>
      </c>
      <c r="B225" s="29">
        <f t="shared" si="12"/>
        <v>3</v>
      </c>
      <c r="C225" s="29">
        <v>3.17</v>
      </c>
    </row>
    <row r="226" spans="1:3" x14ac:dyDescent="0.25">
      <c r="A226" s="126">
        <v>1992</v>
      </c>
      <c r="B226" s="29">
        <f t="shared" si="12"/>
        <v>6</v>
      </c>
      <c r="C226" s="29">
        <v>3.17</v>
      </c>
    </row>
    <row r="227" spans="1:3" x14ac:dyDescent="0.25">
      <c r="A227" s="126">
        <v>1993</v>
      </c>
      <c r="B227" s="29">
        <f t="shared" si="12"/>
        <v>3</v>
      </c>
      <c r="C227" s="29">
        <v>3.17</v>
      </c>
    </row>
    <row r="228" spans="1:3" x14ac:dyDescent="0.25">
      <c r="A228" s="126">
        <v>1994</v>
      </c>
      <c r="B228" s="29">
        <f t="shared" si="12"/>
        <v>8</v>
      </c>
      <c r="C228" s="29">
        <v>3.17</v>
      </c>
    </row>
    <row r="229" spans="1:3" x14ac:dyDescent="0.25">
      <c r="A229" s="126">
        <v>1995</v>
      </c>
      <c r="B229" s="29">
        <f t="shared" si="12"/>
        <v>6</v>
      </c>
      <c r="C229" s="29">
        <v>3.17</v>
      </c>
    </row>
    <row r="230" spans="1:3" x14ac:dyDescent="0.25">
      <c r="A230" s="126">
        <v>1996</v>
      </c>
      <c r="B230" s="29">
        <f t="shared" si="12"/>
        <v>8</v>
      </c>
      <c r="C230" s="29">
        <v>3.17</v>
      </c>
    </row>
    <row r="231" spans="1:3" x14ac:dyDescent="0.25">
      <c r="A231" s="126">
        <v>1997</v>
      </c>
      <c r="B231" s="29">
        <f t="shared" si="12"/>
        <v>5</v>
      </c>
      <c r="C231" s="29">
        <v>3.17</v>
      </c>
    </row>
    <row r="232" spans="1:3" x14ac:dyDescent="0.25">
      <c r="A232" s="126">
        <v>1998</v>
      </c>
      <c r="B232" s="29">
        <f t="shared" si="12"/>
        <v>4</v>
      </c>
      <c r="C232" s="29">
        <v>3.17</v>
      </c>
    </row>
    <row r="233" spans="1:3" x14ac:dyDescent="0.25">
      <c r="A233" s="126">
        <v>1999</v>
      </c>
      <c r="B233" s="29">
        <f t="shared" si="12"/>
        <v>4</v>
      </c>
      <c r="C233" s="29">
        <v>3.17</v>
      </c>
    </row>
    <row r="234" spans="1:3" x14ac:dyDescent="0.25">
      <c r="A234" s="126">
        <v>2000</v>
      </c>
      <c r="B234" s="29">
        <f t="shared" si="12"/>
        <v>4</v>
      </c>
      <c r="C234" s="29">
        <v>3.17</v>
      </c>
    </row>
    <row r="235" spans="1:3" x14ac:dyDescent="0.25">
      <c r="A235" s="126">
        <v>2001</v>
      </c>
      <c r="B235" s="29">
        <f t="shared" si="12"/>
        <v>4</v>
      </c>
      <c r="C235" s="29">
        <v>3.17</v>
      </c>
    </row>
    <row r="236" spans="1:3" x14ac:dyDescent="0.25">
      <c r="A236" s="126">
        <v>2002</v>
      </c>
      <c r="B236" s="29">
        <f t="shared" si="12"/>
        <v>1</v>
      </c>
      <c r="C236" s="29">
        <v>3.17</v>
      </c>
    </row>
    <row r="237" spans="1:3" x14ac:dyDescent="0.25">
      <c r="A237" s="126">
        <v>2003</v>
      </c>
      <c r="B237" s="29">
        <f t="shared" si="12"/>
        <v>10</v>
      </c>
      <c r="C237" s="29">
        <v>3.17</v>
      </c>
    </row>
    <row r="238" spans="1:3" x14ac:dyDescent="0.25">
      <c r="A238" s="126">
        <v>2004</v>
      </c>
      <c r="B238" s="29">
        <f t="shared" si="12"/>
        <v>8</v>
      </c>
      <c r="C238" s="29">
        <v>3.17</v>
      </c>
    </row>
    <row r="239" spans="1:3" x14ac:dyDescent="0.25">
      <c r="A239" s="126">
        <v>2005</v>
      </c>
      <c r="B239" s="29">
        <f t="shared" si="12"/>
        <v>10</v>
      </c>
      <c r="C239" s="29">
        <v>3.17</v>
      </c>
    </row>
    <row r="240" spans="1:3" x14ac:dyDescent="0.25">
      <c r="A240" s="126">
        <v>2006</v>
      </c>
      <c r="B240" s="29">
        <f t="shared" ref="B240:B256" si="13">SUM(B77:M77)</f>
        <v>4</v>
      </c>
      <c r="C240" s="29">
        <v>3.17</v>
      </c>
    </row>
    <row r="241" spans="1:3" x14ac:dyDescent="0.25">
      <c r="A241" s="126">
        <v>2007</v>
      </c>
      <c r="B241" s="29">
        <f t="shared" si="13"/>
        <v>3</v>
      </c>
      <c r="C241" s="29">
        <v>3.17</v>
      </c>
    </row>
    <row r="242" spans="1:3" x14ac:dyDescent="0.25">
      <c r="A242" s="126">
        <v>2008</v>
      </c>
      <c r="B242" s="29">
        <f t="shared" si="13"/>
        <v>6</v>
      </c>
      <c r="C242" s="29">
        <v>3.17</v>
      </c>
    </row>
    <row r="243" spans="1:3" x14ac:dyDescent="0.25">
      <c r="A243" s="126">
        <v>2009</v>
      </c>
      <c r="B243" s="29">
        <f t="shared" si="13"/>
        <v>4</v>
      </c>
      <c r="C243" s="29">
        <v>3.17</v>
      </c>
    </row>
    <row r="244" spans="1:3" x14ac:dyDescent="0.25">
      <c r="A244" s="126">
        <v>2010</v>
      </c>
      <c r="B244" s="29">
        <f t="shared" si="13"/>
        <v>6</v>
      </c>
      <c r="C244" s="29">
        <v>3.17</v>
      </c>
    </row>
    <row r="245" spans="1:3" x14ac:dyDescent="0.25">
      <c r="A245" s="126">
        <v>2011</v>
      </c>
      <c r="B245" s="29">
        <f t="shared" si="13"/>
        <v>2</v>
      </c>
      <c r="C245" s="29">
        <v>3.17</v>
      </c>
    </row>
    <row r="246" spans="1:3" x14ac:dyDescent="0.25">
      <c r="A246" s="126">
        <v>2012</v>
      </c>
      <c r="B246" s="29">
        <f t="shared" si="13"/>
        <v>5</v>
      </c>
      <c r="C246" s="29">
        <v>3.17</v>
      </c>
    </row>
    <row r="247" spans="1:3" x14ac:dyDescent="0.25">
      <c r="A247" s="126">
        <v>2013</v>
      </c>
      <c r="B247" s="29">
        <f t="shared" si="13"/>
        <v>4</v>
      </c>
      <c r="C247" s="29">
        <v>3.17</v>
      </c>
    </row>
    <row r="248" spans="1:3" x14ac:dyDescent="0.25">
      <c r="A248" s="126">
        <v>2014</v>
      </c>
      <c r="B248" s="29">
        <f t="shared" si="13"/>
        <v>2</v>
      </c>
      <c r="C248" s="29">
        <v>3.17</v>
      </c>
    </row>
    <row r="249" spans="1:3" x14ac:dyDescent="0.25">
      <c r="A249" s="126">
        <v>2015</v>
      </c>
      <c r="B249" s="29">
        <f t="shared" si="13"/>
        <v>4</v>
      </c>
      <c r="C249" s="29">
        <v>3.17</v>
      </c>
    </row>
    <row r="250" spans="1:3" x14ac:dyDescent="0.25">
      <c r="A250" s="126">
        <v>2016</v>
      </c>
      <c r="B250" s="29">
        <f t="shared" si="13"/>
        <v>2</v>
      </c>
      <c r="C250" s="29">
        <v>3.17</v>
      </c>
    </row>
    <row r="251" spans="1:3" x14ac:dyDescent="0.25">
      <c r="A251" s="126">
        <v>2017</v>
      </c>
      <c r="B251" s="29">
        <f t="shared" si="13"/>
        <v>4</v>
      </c>
      <c r="C251" s="29">
        <v>3.17</v>
      </c>
    </row>
    <row r="252" spans="1:3" x14ac:dyDescent="0.25">
      <c r="A252" s="126">
        <v>2018</v>
      </c>
      <c r="B252" s="29">
        <f t="shared" si="13"/>
        <v>9</v>
      </c>
      <c r="C252" s="29">
        <v>3.17</v>
      </c>
    </row>
    <row r="253" spans="1:3" x14ac:dyDescent="0.25">
      <c r="A253" s="126">
        <v>2019</v>
      </c>
      <c r="B253" s="29">
        <f t="shared" si="13"/>
        <v>2</v>
      </c>
      <c r="C253" s="29">
        <v>3.17</v>
      </c>
    </row>
    <row r="254" spans="1:3" x14ac:dyDescent="0.25">
      <c r="A254" s="126">
        <v>2020</v>
      </c>
      <c r="B254" s="29">
        <f t="shared" si="13"/>
        <v>0</v>
      </c>
      <c r="C254" s="29">
        <v>3.17</v>
      </c>
    </row>
    <row r="255" spans="1:3" x14ac:dyDescent="0.25">
      <c r="A255" s="126">
        <v>2021</v>
      </c>
      <c r="B255" s="29">
        <f t="shared" si="13"/>
        <v>4</v>
      </c>
      <c r="C255" s="29">
        <v>3.17</v>
      </c>
    </row>
    <row r="256" spans="1:3" x14ac:dyDescent="0.25">
      <c r="A256" s="126">
        <v>2022</v>
      </c>
      <c r="B256" s="29">
        <f t="shared" si="13"/>
        <v>1</v>
      </c>
      <c r="C256" s="29">
        <v>3.17</v>
      </c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BBB59"/>
  </sheetPr>
  <dimension ref="A1:P155"/>
  <sheetViews>
    <sheetView showGridLines="0" topLeftCell="A130" zoomScaleNormal="100" workbookViewId="0">
      <selection activeCell="D94" sqref="D94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</cols>
  <sheetData>
    <row r="1" spans="1:16" ht="21" x14ac:dyDescent="0.4">
      <c r="A1" s="2" t="s">
        <v>0</v>
      </c>
      <c r="B1" s="4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38</v>
      </c>
      <c r="B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15</v>
      </c>
      <c r="O5" s="10" t="s">
        <v>31</v>
      </c>
      <c r="P5" s="421" t="s">
        <v>39</v>
      </c>
    </row>
    <row r="6" spans="1:16" x14ac:dyDescent="0.25">
      <c r="A6" s="38">
        <v>1933</v>
      </c>
      <c r="B6" s="125"/>
      <c r="C6" s="125"/>
      <c r="D6" s="125"/>
      <c r="E6" s="125"/>
      <c r="F6" s="125"/>
      <c r="G6" s="126">
        <v>1</v>
      </c>
      <c r="H6" s="126">
        <v>1</v>
      </c>
      <c r="I6" s="126"/>
      <c r="J6" s="188">
        <v>1</v>
      </c>
      <c r="K6" s="126">
        <v>0</v>
      </c>
      <c r="L6" s="126">
        <v>0</v>
      </c>
      <c r="M6" s="126">
        <v>0</v>
      </c>
      <c r="N6" s="126">
        <f>SUM(B6:M6)</f>
        <v>3</v>
      </c>
      <c r="O6" s="129">
        <f>AVERAGE(B6:M6)</f>
        <v>0.5</v>
      </c>
      <c r="P6" s="422">
        <v>2.2200000000000002</v>
      </c>
    </row>
    <row r="7" spans="1:16" x14ac:dyDescent="0.25">
      <c r="A7" s="38">
        <v>1934</v>
      </c>
      <c r="B7" s="126">
        <v>0</v>
      </c>
      <c r="C7" s="126">
        <v>0</v>
      </c>
      <c r="D7" s="126">
        <v>1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f>SUM(B7:M7)</f>
        <v>1</v>
      </c>
      <c r="O7" s="129">
        <f>AVERAGE(B7:M7)</f>
        <v>8.3333333333333329E-2</v>
      </c>
      <c r="P7" s="422">
        <v>2.2200000000000002</v>
      </c>
    </row>
    <row r="8" spans="1:16" x14ac:dyDescent="0.25">
      <c r="A8" s="38">
        <v>1935</v>
      </c>
      <c r="B8" s="126">
        <v>0</v>
      </c>
      <c r="C8" s="126">
        <v>0</v>
      </c>
      <c r="D8" s="126">
        <v>0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126">
        <f>SUM(B8:M8)</f>
        <v>0</v>
      </c>
      <c r="O8" s="129">
        <f>AVERAGE(B8:M8)</f>
        <v>0</v>
      </c>
      <c r="P8" s="422">
        <v>2.2200000000000002</v>
      </c>
    </row>
    <row r="9" spans="1:16" x14ac:dyDescent="0.25">
      <c r="A9" s="38">
        <v>1936</v>
      </c>
      <c r="B9" s="126">
        <v>0</v>
      </c>
      <c r="C9" s="126">
        <v>1</v>
      </c>
      <c r="D9" s="126">
        <v>0</v>
      </c>
      <c r="E9" s="126">
        <v>1</v>
      </c>
      <c r="F9" s="126">
        <v>1</v>
      </c>
      <c r="G9" s="126">
        <v>0</v>
      </c>
      <c r="H9" s="126">
        <v>0</v>
      </c>
      <c r="I9" s="126">
        <v>1</v>
      </c>
      <c r="J9" s="126">
        <v>0</v>
      </c>
      <c r="K9" s="126">
        <v>0</v>
      </c>
      <c r="L9" s="126">
        <v>0</v>
      </c>
      <c r="M9" s="126">
        <v>0</v>
      </c>
      <c r="N9" s="126">
        <f>SUM(B9:M9)</f>
        <v>4</v>
      </c>
      <c r="O9" s="129">
        <f>AVERAGE(B9:M9)</f>
        <v>0.33333333333333331</v>
      </c>
      <c r="P9" s="422">
        <v>2.2200000000000002</v>
      </c>
    </row>
    <row r="10" spans="1:16" x14ac:dyDescent="0.25">
      <c r="A10" s="38">
        <v>1937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  <c r="H10" s="126">
        <v>1</v>
      </c>
      <c r="I10" s="126">
        <v>0</v>
      </c>
      <c r="J10" s="188">
        <v>1</v>
      </c>
      <c r="K10" s="126">
        <v>0</v>
      </c>
      <c r="L10" s="126">
        <v>0</v>
      </c>
      <c r="M10" s="126">
        <v>0</v>
      </c>
      <c r="N10" s="126">
        <f>SUM(B10:M10)</f>
        <v>2</v>
      </c>
      <c r="O10" s="129">
        <f>AVERAGE(B10:M10)</f>
        <v>0.16666666666666666</v>
      </c>
      <c r="P10" s="422">
        <v>2.2200000000000002</v>
      </c>
    </row>
    <row r="11" spans="1:16" x14ac:dyDescent="0.25">
      <c r="A11" s="38">
        <v>1938</v>
      </c>
      <c r="B11" s="126">
        <v>0</v>
      </c>
      <c r="C11" s="126">
        <v>0</v>
      </c>
      <c r="D11" s="126">
        <v>0</v>
      </c>
      <c r="E11" s="126">
        <v>0</v>
      </c>
      <c r="F11" s="126">
        <v>1</v>
      </c>
      <c r="G11" s="125"/>
      <c r="H11" s="125"/>
      <c r="I11" s="125"/>
      <c r="J11" s="125"/>
      <c r="K11" s="125"/>
      <c r="L11" s="125"/>
      <c r="M11" s="125"/>
      <c r="N11" s="125"/>
      <c r="O11" s="128"/>
      <c r="P11" s="422">
        <v>2.2200000000000002</v>
      </c>
    </row>
    <row r="12" spans="1:16" x14ac:dyDescent="0.25">
      <c r="A12" s="38">
        <v>1941</v>
      </c>
      <c r="B12" s="125"/>
      <c r="C12" s="125"/>
      <c r="D12" s="125"/>
      <c r="E12" s="125"/>
      <c r="F12" s="125"/>
      <c r="G12" s="125"/>
      <c r="H12" s="125"/>
      <c r="I12" s="125"/>
      <c r="J12" s="126">
        <v>0</v>
      </c>
      <c r="K12" s="126">
        <v>0</v>
      </c>
      <c r="L12" s="126">
        <v>0</v>
      </c>
      <c r="M12" s="126">
        <v>0</v>
      </c>
      <c r="N12" s="125"/>
      <c r="O12" s="128"/>
      <c r="P12" s="422">
        <v>2.2200000000000002</v>
      </c>
    </row>
    <row r="13" spans="1:16" x14ac:dyDescent="0.25">
      <c r="A13" s="38">
        <v>1942</v>
      </c>
      <c r="B13" s="126">
        <v>0</v>
      </c>
      <c r="C13" s="126">
        <v>0</v>
      </c>
      <c r="D13" s="126">
        <v>0</v>
      </c>
      <c r="E13" s="126">
        <v>0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0</v>
      </c>
      <c r="L13" s="126">
        <v>0</v>
      </c>
      <c r="M13" s="126">
        <v>0</v>
      </c>
      <c r="N13" s="126">
        <f t="shared" ref="N13:N44" si="0">SUM(B13:M13)</f>
        <v>0</v>
      </c>
      <c r="O13" s="129">
        <f t="shared" ref="O13:O44" si="1">AVERAGE(B13:M13)</f>
        <v>0</v>
      </c>
      <c r="P13" s="422">
        <v>2.2200000000000002</v>
      </c>
    </row>
    <row r="14" spans="1:16" x14ac:dyDescent="0.25">
      <c r="A14" s="38">
        <v>1943</v>
      </c>
      <c r="B14" s="126">
        <v>0</v>
      </c>
      <c r="C14" s="126">
        <v>0</v>
      </c>
      <c r="D14" s="126">
        <v>1</v>
      </c>
      <c r="E14" s="126">
        <v>0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0</v>
      </c>
      <c r="M14" s="126">
        <v>0</v>
      </c>
      <c r="N14" s="126">
        <f t="shared" si="0"/>
        <v>1</v>
      </c>
      <c r="O14" s="129">
        <f t="shared" si="1"/>
        <v>8.3333333333333329E-2</v>
      </c>
      <c r="P14" s="422">
        <v>2.2200000000000002</v>
      </c>
    </row>
    <row r="15" spans="1:16" x14ac:dyDescent="0.25">
      <c r="A15" s="38">
        <v>1944</v>
      </c>
      <c r="B15" s="126">
        <v>0</v>
      </c>
      <c r="C15" s="126">
        <v>0</v>
      </c>
      <c r="D15" s="126">
        <v>0</v>
      </c>
      <c r="E15" s="126">
        <v>1</v>
      </c>
      <c r="F15" s="126">
        <v>0</v>
      </c>
      <c r="G15" s="126">
        <v>1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126">
        <f t="shared" si="0"/>
        <v>2</v>
      </c>
      <c r="O15" s="129">
        <f t="shared" si="1"/>
        <v>0.16666666666666666</v>
      </c>
      <c r="P15" s="422">
        <v>2.2200000000000002</v>
      </c>
    </row>
    <row r="16" spans="1:16" x14ac:dyDescent="0.25">
      <c r="A16" s="38">
        <v>1945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1</v>
      </c>
      <c r="H16" s="126">
        <v>1</v>
      </c>
      <c r="I16" s="126">
        <v>0</v>
      </c>
      <c r="J16" s="126">
        <v>0</v>
      </c>
      <c r="K16" s="126">
        <v>0</v>
      </c>
      <c r="L16" s="126">
        <v>0</v>
      </c>
      <c r="M16" s="126">
        <v>1</v>
      </c>
      <c r="N16" s="126">
        <f t="shared" si="0"/>
        <v>3</v>
      </c>
      <c r="O16" s="129">
        <f t="shared" si="1"/>
        <v>0.25</v>
      </c>
      <c r="P16" s="422">
        <v>2.2200000000000002</v>
      </c>
    </row>
    <row r="17" spans="1:16" x14ac:dyDescent="0.25">
      <c r="A17" s="38">
        <v>1946</v>
      </c>
      <c r="B17" s="126">
        <v>0</v>
      </c>
      <c r="C17" s="126">
        <v>0</v>
      </c>
      <c r="D17" s="126">
        <v>2</v>
      </c>
      <c r="E17" s="221">
        <v>1</v>
      </c>
      <c r="F17" s="221">
        <v>1</v>
      </c>
      <c r="G17" s="221"/>
      <c r="H17" s="221">
        <v>0</v>
      </c>
      <c r="I17" s="221">
        <v>0</v>
      </c>
      <c r="J17" s="126">
        <v>1</v>
      </c>
      <c r="K17" s="221">
        <v>0</v>
      </c>
      <c r="L17" s="221">
        <v>0</v>
      </c>
      <c r="M17" s="221"/>
      <c r="N17" s="190">
        <f t="shared" si="0"/>
        <v>5</v>
      </c>
      <c r="O17" s="129">
        <f t="shared" si="1"/>
        <v>0.5</v>
      </c>
      <c r="P17" s="422">
        <v>2.2200000000000002</v>
      </c>
    </row>
    <row r="18" spans="1:16" x14ac:dyDescent="0.25">
      <c r="A18" s="38">
        <v>1947</v>
      </c>
      <c r="B18" s="126">
        <v>0</v>
      </c>
      <c r="C18" s="126">
        <v>0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126">
        <f t="shared" si="0"/>
        <v>0</v>
      </c>
      <c r="O18" s="129">
        <f t="shared" si="1"/>
        <v>0</v>
      </c>
      <c r="P18" s="422">
        <v>2.2200000000000002</v>
      </c>
    </row>
    <row r="19" spans="1:16" x14ac:dyDescent="0.25">
      <c r="A19" s="38">
        <v>1948</v>
      </c>
      <c r="B19" s="126">
        <v>0</v>
      </c>
      <c r="C19" s="126">
        <v>0</v>
      </c>
      <c r="D19" s="126">
        <v>0</v>
      </c>
      <c r="E19" s="126">
        <v>0</v>
      </c>
      <c r="F19" s="126">
        <v>1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0</v>
      </c>
      <c r="M19" s="126">
        <v>0</v>
      </c>
      <c r="N19" s="126">
        <f t="shared" si="0"/>
        <v>1</v>
      </c>
      <c r="O19" s="129">
        <f t="shared" si="1"/>
        <v>8.3333333333333329E-2</v>
      </c>
      <c r="P19" s="422">
        <v>2.2200000000000002</v>
      </c>
    </row>
    <row r="20" spans="1:16" x14ac:dyDescent="0.25">
      <c r="A20" s="38">
        <v>1949</v>
      </c>
      <c r="B20" s="126">
        <v>0</v>
      </c>
      <c r="C20" s="126">
        <v>0</v>
      </c>
      <c r="D20" s="126">
        <v>1</v>
      </c>
      <c r="E20" s="126">
        <v>0</v>
      </c>
      <c r="F20" s="191">
        <v>2</v>
      </c>
      <c r="G20" s="126">
        <v>0</v>
      </c>
      <c r="H20" s="126">
        <v>1</v>
      </c>
      <c r="I20" s="126">
        <v>0</v>
      </c>
      <c r="J20" s="126">
        <v>1</v>
      </c>
      <c r="K20" s="126">
        <v>0</v>
      </c>
      <c r="L20" s="126">
        <v>0</v>
      </c>
      <c r="M20" s="126">
        <v>0</v>
      </c>
      <c r="N20" s="190">
        <f t="shared" si="0"/>
        <v>5</v>
      </c>
      <c r="O20" s="129">
        <f t="shared" si="1"/>
        <v>0.41666666666666669</v>
      </c>
      <c r="P20" s="422">
        <v>2.2200000000000002</v>
      </c>
    </row>
    <row r="21" spans="1:16" x14ac:dyDescent="0.25">
      <c r="A21" s="38">
        <v>1950</v>
      </c>
      <c r="B21" s="126">
        <v>0</v>
      </c>
      <c r="C21" s="126">
        <v>0</v>
      </c>
      <c r="D21" s="126">
        <v>0</v>
      </c>
      <c r="E21" s="126">
        <v>0</v>
      </c>
      <c r="F21" s="126">
        <v>0</v>
      </c>
      <c r="G21" s="126">
        <v>1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126">
        <f t="shared" si="0"/>
        <v>1</v>
      </c>
      <c r="O21" s="129">
        <f t="shared" si="1"/>
        <v>8.3333333333333329E-2</v>
      </c>
      <c r="P21" s="422">
        <v>2.2200000000000002</v>
      </c>
    </row>
    <row r="22" spans="1:16" x14ac:dyDescent="0.25">
      <c r="A22" s="38">
        <v>1951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1</v>
      </c>
      <c r="H22" s="126">
        <v>1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126">
        <f t="shared" si="0"/>
        <v>2</v>
      </c>
      <c r="O22" s="129">
        <f t="shared" si="1"/>
        <v>0.16666666666666666</v>
      </c>
      <c r="P22" s="422">
        <v>2.2200000000000002</v>
      </c>
    </row>
    <row r="23" spans="1:16" x14ac:dyDescent="0.25">
      <c r="A23" s="38">
        <v>1952</v>
      </c>
      <c r="B23" s="126">
        <v>0</v>
      </c>
      <c r="C23" s="126">
        <v>0</v>
      </c>
      <c r="D23" s="126">
        <v>1</v>
      </c>
      <c r="E23" s="126">
        <v>1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126">
        <f t="shared" si="0"/>
        <v>2</v>
      </c>
      <c r="O23" s="129">
        <f t="shared" si="1"/>
        <v>0.16666666666666666</v>
      </c>
      <c r="P23" s="422">
        <v>2.2200000000000002</v>
      </c>
    </row>
    <row r="24" spans="1:16" x14ac:dyDescent="0.25">
      <c r="A24" s="38">
        <v>1953</v>
      </c>
      <c r="B24" s="126">
        <v>0</v>
      </c>
      <c r="C24" s="126">
        <v>0</v>
      </c>
      <c r="D24" s="126">
        <v>0</v>
      </c>
      <c r="E24" s="126">
        <v>0</v>
      </c>
      <c r="F24" s="126">
        <v>1</v>
      </c>
      <c r="G24" s="126">
        <v>1</v>
      </c>
      <c r="H24" s="126">
        <v>0</v>
      </c>
      <c r="I24" s="126">
        <v>1</v>
      </c>
      <c r="J24" s="126">
        <v>0</v>
      </c>
      <c r="K24" s="126">
        <v>0</v>
      </c>
      <c r="L24" s="126">
        <v>0</v>
      </c>
      <c r="M24" s="126">
        <v>0</v>
      </c>
      <c r="N24" s="126">
        <f t="shared" si="0"/>
        <v>3</v>
      </c>
      <c r="O24" s="129">
        <f t="shared" si="1"/>
        <v>0.25</v>
      </c>
      <c r="P24" s="422">
        <v>2.2200000000000002</v>
      </c>
    </row>
    <row r="25" spans="1:16" x14ac:dyDescent="0.25">
      <c r="A25" s="38">
        <v>1954</v>
      </c>
      <c r="B25" s="126">
        <v>0</v>
      </c>
      <c r="C25" s="126">
        <v>0</v>
      </c>
      <c r="D25" s="126">
        <v>0</v>
      </c>
      <c r="E25" s="126">
        <v>0</v>
      </c>
      <c r="F25" s="188">
        <v>2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0</v>
      </c>
      <c r="N25" s="126">
        <f t="shared" si="0"/>
        <v>2</v>
      </c>
      <c r="O25" s="129">
        <f t="shared" si="1"/>
        <v>0.16666666666666666</v>
      </c>
      <c r="P25" s="422">
        <v>2.2200000000000002</v>
      </c>
    </row>
    <row r="26" spans="1:16" x14ac:dyDescent="0.25">
      <c r="A26" s="38">
        <v>1955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1</v>
      </c>
      <c r="H26" s="126">
        <v>0</v>
      </c>
      <c r="I26" s="126">
        <v>1</v>
      </c>
      <c r="J26" s="126">
        <v>0</v>
      </c>
      <c r="K26" s="126">
        <v>0</v>
      </c>
      <c r="L26" s="126">
        <v>0</v>
      </c>
      <c r="M26" s="126">
        <v>0</v>
      </c>
      <c r="N26" s="126">
        <f t="shared" si="0"/>
        <v>2</v>
      </c>
      <c r="O26" s="129">
        <f t="shared" si="1"/>
        <v>0.16666666666666666</v>
      </c>
      <c r="P26" s="422">
        <v>2.2200000000000002</v>
      </c>
    </row>
    <row r="27" spans="1:16" x14ac:dyDescent="0.25">
      <c r="A27" s="38">
        <v>1956</v>
      </c>
      <c r="B27" s="126">
        <v>0</v>
      </c>
      <c r="C27" s="126">
        <v>0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126">
        <f t="shared" si="0"/>
        <v>0</v>
      </c>
      <c r="O27" s="129">
        <f t="shared" si="1"/>
        <v>0</v>
      </c>
      <c r="P27" s="422">
        <v>2.2200000000000002</v>
      </c>
    </row>
    <row r="28" spans="1:16" x14ac:dyDescent="0.25">
      <c r="A28" s="38">
        <v>1957</v>
      </c>
      <c r="B28" s="126">
        <v>0</v>
      </c>
      <c r="C28" s="126">
        <v>0</v>
      </c>
      <c r="D28" s="126">
        <v>0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126">
        <f t="shared" si="0"/>
        <v>0</v>
      </c>
      <c r="O28" s="129">
        <f t="shared" si="1"/>
        <v>0</v>
      </c>
      <c r="P28" s="422">
        <v>2.2200000000000002</v>
      </c>
    </row>
    <row r="29" spans="1:16" x14ac:dyDescent="0.25">
      <c r="A29" s="38">
        <v>1958</v>
      </c>
      <c r="B29" s="126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88">
        <v>1</v>
      </c>
      <c r="M29" s="126">
        <v>0</v>
      </c>
      <c r="N29" s="126">
        <f t="shared" si="0"/>
        <v>1</v>
      </c>
      <c r="O29" s="129">
        <f t="shared" si="1"/>
        <v>8.3333333333333329E-2</v>
      </c>
      <c r="P29" s="422">
        <v>2.2200000000000002</v>
      </c>
    </row>
    <row r="30" spans="1:16" x14ac:dyDescent="0.25">
      <c r="A30" s="38">
        <v>1959</v>
      </c>
      <c r="B30" s="126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2</v>
      </c>
      <c r="J30" s="126">
        <v>0</v>
      </c>
      <c r="K30" s="126">
        <v>0</v>
      </c>
      <c r="L30" s="126">
        <v>0</v>
      </c>
      <c r="M30" s="126">
        <v>0</v>
      </c>
      <c r="N30" s="126">
        <f t="shared" si="0"/>
        <v>2</v>
      </c>
      <c r="O30" s="129">
        <f t="shared" si="1"/>
        <v>0.16666666666666666</v>
      </c>
      <c r="P30" s="422">
        <v>2.2200000000000002</v>
      </c>
    </row>
    <row r="31" spans="1:16" x14ac:dyDescent="0.25">
      <c r="A31" s="38">
        <v>1960</v>
      </c>
      <c r="B31" s="126">
        <v>0</v>
      </c>
      <c r="C31" s="126">
        <v>0</v>
      </c>
      <c r="D31" s="126">
        <v>1</v>
      </c>
      <c r="E31" s="126">
        <v>0</v>
      </c>
      <c r="F31" s="126">
        <v>0</v>
      </c>
      <c r="G31" s="126">
        <v>2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126">
        <f t="shared" si="0"/>
        <v>3</v>
      </c>
      <c r="O31" s="129">
        <f t="shared" si="1"/>
        <v>0.25</v>
      </c>
      <c r="P31" s="422">
        <v>2.2200000000000002</v>
      </c>
    </row>
    <row r="32" spans="1:16" x14ac:dyDescent="0.25">
      <c r="A32" s="38">
        <v>1961</v>
      </c>
      <c r="B32" s="126">
        <v>0</v>
      </c>
      <c r="C32" s="126">
        <v>0</v>
      </c>
      <c r="D32" s="126">
        <v>0</v>
      </c>
      <c r="E32" s="126">
        <v>0</v>
      </c>
      <c r="F32" s="126">
        <v>1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126">
        <f t="shared" si="0"/>
        <v>1</v>
      </c>
      <c r="O32" s="129">
        <f t="shared" si="1"/>
        <v>8.3333333333333329E-2</v>
      </c>
      <c r="P32" s="422">
        <v>2.2200000000000002</v>
      </c>
    </row>
    <row r="33" spans="1:16" x14ac:dyDescent="0.25">
      <c r="A33" s="38">
        <v>1962</v>
      </c>
      <c r="B33" s="126">
        <v>0</v>
      </c>
      <c r="C33" s="126">
        <v>0</v>
      </c>
      <c r="D33" s="126">
        <v>1</v>
      </c>
      <c r="E33" s="126">
        <v>1</v>
      </c>
      <c r="F33" s="126">
        <v>0</v>
      </c>
      <c r="G33" s="126">
        <v>1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0</v>
      </c>
      <c r="N33" s="126">
        <f t="shared" si="0"/>
        <v>3</v>
      </c>
      <c r="O33" s="129">
        <f t="shared" si="1"/>
        <v>0.25</v>
      </c>
      <c r="P33" s="422">
        <v>2.2200000000000002</v>
      </c>
    </row>
    <row r="34" spans="1:16" x14ac:dyDescent="0.25">
      <c r="A34" s="38">
        <v>1963</v>
      </c>
      <c r="B34" s="126">
        <v>0</v>
      </c>
      <c r="C34" s="126">
        <v>0</v>
      </c>
      <c r="D34" s="126">
        <v>1</v>
      </c>
      <c r="E34" s="126">
        <v>0</v>
      </c>
      <c r="F34" s="126">
        <v>0</v>
      </c>
      <c r="G34" s="126">
        <v>1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126">
        <f t="shared" si="0"/>
        <v>2</v>
      </c>
      <c r="O34" s="129">
        <f t="shared" si="1"/>
        <v>0.16666666666666666</v>
      </c>
      <c r="P34" s="422">
        <v>2.2200000000000002</v>
      </c>
    </row>
    <row r="35" spans="1:16" x14ac:dyDescent="0.25">
      <c r="A35" s="38">
        <v>1964</v>
      </c>
      <c r="B35" s="126">
        <v>0</v>
      </c>
      <c r="C35" s="126">
        <v>0</v>
      </c>
      <c r="D35" s="126">
        <v>0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1</v>
      </c>
      <c r="K35" s="126">
        <v>0</v>
      </c>
      <c r="L35" s="126">
        <v>0</v>
      </c>
      <c r="M35" s="126">
        <v>0</v>
      </c>
      <c r="N35" s="126">
        <f t="shared" si="0"/>
        <v>1</v>
      </c>
      <c r="O35" s="129">
        <f t="shared" si="1"/>
        <v>8.3333333333333329E-2</v>
      </c>
      <c r="P35" s="422">
        <v>2.2200000000000002</v>
      </c>
    </row>
    <row r="36" spans="1:16" x14ac:dyDescent="0.25">
      <c r="A36" s="38">
        <v>1965</v>
      </c>
      <c r="B36" s="126">
        <v>0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0</v>
      </c>
      <c r="N36" s="126">
        <f t="shared" si="0"/>
        <v>0</v>
      </c>
      <c r="O36" s="129">
        <f t="shared" si="1"/>
        <v>0</v>
      </c>
      <c r="P36" s="422">
        <v>2.2200000000000002</v>
      </c>
    </row>
    <row r="37" spans="1:16" x14ac:dyDescent="0.25">
      <c r="A37" s="38">
        <v>1966</v>
      </c>
      <c r="B37" s="126">
        <v>0</v>
      </c>
      <c r="C37" s="126">
        <v>0</v>
      </c>
      <c r="D37" s="126">
        <v>0</v>
      </c>
      <c r="E37" s="126">
        <v>0</v>
      </c>
      <c r="F37" s="126">
        <v>1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126">
        <f t="shared" si="0"/>
        <v>1</v>
      </c>
      <c r="O37" s="129">
        <f t="shared" si="1"/>
        <v>8.3333333333333329E-2</v>
      </c>
      <c r="P37" s="422">
        <v>2.2200000000000002</v>
      </c>
    </row>
    <row r="38" spans="1:16" x14ac:dyDescent="0.25">
      <c r="A38" s="38">
        <v>1967</v>
      </c>
      <c r="B38" s="126">
        <v>0</v>
      </c>
      <c r="C38" s="126">
        <v>0</v>
      </c>
      <c r="D38" s="126">
        <v>0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126">
        <f t="shared" si="0"/>
        <v>0</v>
      </c>
      <c r="O38" s="129">
        <f t="shared" si="1"/>
        <v>0</v>
      </c>
      <c r="P38" s="422">
        <v>2.2200000000000002</v>
      </c>
    </row>
    <row r="39" spans="1:16" x14ac:dyDescent="0.25">
      <c r="A39" s="38">
        <v>1968</v>
      </c>
      <c r="B39" s="126">
        <v>0</v>
      </c>
      <c r="C39" s="126">
        <v>1</v>
      </c>
      <c r="D39" s="126">
        <v>0</v>
      </c>
      <c r="E39" s="126">
        <v>0</v>
      </c>
      <c r="F39" s="126">
        <v>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126">
        <f t="shared" si="0"/>
        <v>1</v>
      </c>
      <c r="O39" s="129">
        <f t="shared" si="1"/>
        <v>8.3333333333333329E-2</v>
      </c>
      <c r="P39" s="422">
        <v>2.2200000000000002</v>
      </c>
    </row>
    <row r="40" spans="1:16" x14ac:dyDescent="0.25">
      <c r="A40" s="38">
        <v>1969</v>
      </c>
      <c r="B40" s="188">
        <v>1</v>
      </c>
      <c r="C40" s="126">
        <v>0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1</v>
      </c>
      <c r="J40" s="126">
        <v>0</v>
      </c>
      <c r="K40" s="126">
        <v>0</v>
      </c>
      <c r="L40" s="126">
        <v>0</v>
      </c>
      <c r="M40" s="126">
        <v>0</v>
      </c>
      <c r="N40" s="126">
        <f t="shared" si="0"/>
        <v>2</v>
      </c>
      <c r="O40" s="129">
        <f t="shared" si="1"/>
        <v>0.16666666666666666</v>
      </c>
      <c r="P40" s="422">
        <v>2.2200000000000002</v>
      </c>
    </row>
    <row r="41" spans="1:16" x14ac:dyDescent="0.25">
      <c r="A41" s="38">
        <v>1970</v>
      </c>
      <c r="B41" s="126">
        <v>0</v>
      </c>
      <c r="C41" s="126">
        <v>0</v>
      </c>
      <c r="D41" s="126">
        <v>0</v>
      </c>
      <c r="E41" s="126">
        <v>0</v>
      </c>
      <c r="F41" s="126">
        <v>0</v>
      </c>
      <c r="G41" s="126">
        <v>0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126">
        <f t="shared" si="0"/>
        <v>0</v>
      </c>
      <c r="O41" s="129">
        <f t="shared" si="1"/>
        <v>0</v>
      </c>
      <c r="P41" s="422">
        <v>2.2200000000000002</v>
      </c>
    </row>
    <row r="42" spans="1:16" x14ac:dyDescent="0.25">
      <c r="A42" s="38">
        <v>1971</v>
      </c>
      <c r="B42" s="126">
        <v>0</v>
      </c>
      <c r="C42" s="126">
        <v>0</v>
      </c>
      <c r="D42" s="126">
        <v>1</v>
      </c>
      <c r="E42" s="126">
        <v>0</v>
      </c>
      <c r="F42" s="126">
        <v>0</v>
      </c>
      <c r="G42" s="126">
        <v>0</v>
      </c>
      <c r="H42" s="126">
        <v>1</v>
      </c>
      <c r="I42" s="126">
        <v>0</v>
      </c>
      <c r="J42" s="126">
        <v>0</v>
      </c>
      <c r="K42" s="126">
        <v>0</v>
      </c>
      <c r="L42" s="126">
        <v>0</v>
      </c>
      <c r="M42" s="126">
        <v>0</v>
      </c>
      <c r="N42" s="126">
        <f t="shared" si="0"/>
        <v>2</v>
      </c>
      <c r="O42" s="129">
        <f t="shared" si="1"/>
        <v>0.16666666666666666</v>
      </c>
      <c r="P42" s="422">
        <v>2.2200000000000002</v>
      </c>
    </row>
    <row r="43" spans="1:16" x14ac:dyDescent="0.25">
      <c r="A43" s="38">
        <v>1972</v>
      </c>
      <c r="B43" s="126">
        <v>0</v>
      </c>
      <c r="C43" s="126">
        <v>0</v>
      </c>
      <c r="D43" s="126">
        <v>0</v>
      </c>
      <c r="E43" s="126">
        <v>0</v>
      </c>
      <c r="F43" s="126">
        <v>1</v>
      </c>
      <c r="G43" s="126">
        <v>0</v>
      </c>
      <c r="H43" s="126">
        <v>1</v>
      </c>
      <c r="I43" s="126">
        <v>0</v>
      </c>
      <c r="J43" s="126">
        <v>0</v>
      </c>
      <c r="K43" s="126">
        <v>0</v>
      </c>
      <c r="L43" s="126">
        <v>0</v>
      </c>
      <c r="M43" s="126">
        <v>0</v>
      </c>
      <c r="N43" s="126">
        <f t="shared" si="0"/>
        <v>2</v>
      </c>
      <c r="O43" s="129">
        <f t="shared" si="1"/>
        <v>0.16666666666666666</v>
      </c>
      <c r="P43" s="422">
        <v>2.2200000000000002</v>
      </c>
    </row>
    <row r="44" spans="1:16" x14ac:dyDescent="0.25">
      <c r="A44" s="38">
        <v>1973</v>
      </c>
      <c r="B44" s="126">
        <v>0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126">
        <f t="shared" si="0"/>
        <v>0</v>
      </c>
      <c r="O44" s="129">
        <f t="shared" si="1"/>
        <v>0</v>
      </c>
      <c r="P44" s="422">
        <v>2.2200000000000002</v>
      </c>
    </row>
    <row r="45" spans="1:16" x14ac:dyDescent="0.25">
      <c r="A45" s="38">
        <v>1974</v>
      </c>
      <c r="B45" s="126">
        <v>0</v>
      </c>
      <c r="C45" s="126">
        <v>0</v>
      </c>
      <c r="D45" s="126">
        <v>0</v>
      </c>
      <c r="E45" s="126">
        <v>1</v>
      </c>
      <c r="F45" s="126">
        <v>1</v>
      </c>
      <c r="G45" s="126">
        <v>1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126">
        <f t="shared" ref="N45:N76" si="2">SUM(B45:M45)</f>
        <v>3</v>
      </c>
      <c r="O45" s="129">
        <f t="shared" ref="O45:O76" si="3">AVERAGE(B45:M45)</f>
        <v>0.25</v>
      </c>
      <c r="P45" s="422">
        <v>2.2200000000000002</v>
      </c>
    </row>
    <row r="46" spans="1:16" x14ac:dyDescent="0.25">
      <c r="A46" s="38">
        <v>1975</v>
      </c>
      <c r="B46" s="126">
        <v>0</v>
      </c>
      <c r="C46" s="126">
        <v>0</v>
      </c>
      <c r="D46" s="126">
        <v>0</v>
      </c>
      <c r="E46" s="126">
        <v>0</v>
      </c>
      <c r="F46" s="126">
        <v>1</v>
      </c>
      <c r="G46" s="126">
        <v>0</v>
      </c>
      <c r="H46" s="126">
        <v>1</v>
      </c>
      <c r="I46" s="126">
        <v>2</v>
      </c>
      <c r="J46" s="126">
        <v>0</v>
      </c>
      <c r="K46" s="126">
        <v>0</v>
      </c>
      <c r="L46" s="126">
        <v>0</v>
      </c>
      <c r="M46" s="126">
        <v>0</v>
      </c>
      <c r="N46" s="126">
        <f t="shared" si="2"/>
        <v>4</v>
      </c>
      <c r="O46" s="129">
        <f t="shared" si="3"/>
        <v>0.33333333333333331</v>
      </c>
      <c r="P46" s="422">
        <v>2.2200000000000002</v>
      </c>
    </row>
    <row r="47" spans="1:16" x14ac:dyDescent="0.25">
      <c r="A47" s="38">
        <v>1976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1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126">
        <f t="shared" si="2"/>
        <v>1</v>
      </c>
      <c r="O47" s="129">
        <f t="shared" si="3"/>
        <v>8.3333333333333329E-2</v>
      </c>
      <c r="P47" s="422">
        <v>2.2200000000000002</v>
      </c>
    </row>
    <row r="48" spans="1:16" x14ac:dyDescent="0.25">
      <c r="A48" s="38">
        <v>1977</v>
      </c>
      <c r="B48" s="126">
        <v>0</v>
      </c>
      <c r="C48" s="126">
        <v>0</v>
      </c>
      <c r="D48" s="126">
        <v>1</v>
      </c>
      <c r="E48" s="126">
        <v>0</v>
      </c>
      <c r="F48" s="126">
        <v>0</v>
      </c>
      <c r="G48" s="126">
        <v>1</v>
      </c>
      <c r="H48" s="126">
        <v>1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126">
        <f t="shared" si="2"/>
        <v>3</v>
      </c>
      <c r="O48" s="129">
        <f t="shared" si="3"/>
        <v>0.25</v>
      </c>
      <c r="P48" s="422">
        <v>2.2200000000000002</v>
      </c>
    </row>
    <row r="49" spans="1:16" x14ac:dyDescent="0.25">
      <c r="A49" s="38">
        <v>1978</v>
      </c>
      <c r="B49" s="126">
        <v>0</v>
      </c>
      <c r="C49" s="126">
        <v>0</v>
      </c>
      <c r="D49" s="126">
        <v>0</v>
      </c>
      <c r="E49" s="126">
        <v>0</v>
      </c>
      <c r="F49" s="126">
        <v>1</v>
      </c>
      <c r="G49" s="126">
        <v>0</v>
      </c>
      <c r="H49" s="126">
        <v>0</v>
      </c>
      <c r="I49" s="126">
        <v>2</v>
      </c>
      <c r="J49" s="126">
        <v>0</v>
      </c>
      <c r="K49" s="126">
        <v>0</v>
      </c>
      <c r="L49" s="126">
        <v>0</v>
      </c>
      <c r="M49" s="126">
        <v>0</v>
      </c>
      <c r="N49" s="126">
        <f t="shared" si="2"/>
        <v>3</v>
      </c>
      <c r="O49" s="129">
        <f t="shared" si="3"/>
        <v>0.25</v>
      </c>
      <c r="P49" s="422">
        <v>2.2200000000000002</v>
      </c>
    </row>
    <row r="50" spans="1:16" x14ac:dyDescent="0.25">
      <c r="A50" s="38">
        <v>1979</v>
      </c>
      <c r="B50" s="126">
        <v>0</v>
      </c>
      <c r="C50" s="126">
        <v>0</v>
      </c>
      <c r="D50" s="126">
        <v>0</v>
      </c>
      <c r="E50" s="126">
        <v>1</v>
      </c>
      <c r="F50" s="126">
        <v>0</v>
      </c>
      <c r="G50" s="126">
        <v>0</v>
      </c>
      <c r="H50" s="126">
        <v>0</v>
      </c>
      <c r="I50" s="126">
        <v>1</v>
      </c>
      <c r="J50" s="126">
        <v>1</v>
      </c>
      <c r="K50" s="126">
        <v>0</v>
      </c>
      <c r="L50" s="126">
        <v>0</v>
      </c>
      <c r="M50" s="126">
        <v>0</v>
      </c>
      <c r="N50" s="126">
        <f t="shared" si="2"/>
        <v>3</v>
      </c>
      <c r="O50" s="129">
        <f t="shared" si="3"/>
        <v>0.25</v>
      </c>
      <c r="P50" s="422">
        <v>2.2200000000000002</v>
      </c>
    </row>
    <row r="51" spans="1:16" x14ac:dyDescent="0.25">
      <c r="A51" s="38">
        <v>1980</v>
      </c>
      <c r="B51" s="126">
        <v>0</v>
      </c>
      <c r="C51" s="126">
        <v>0</v>
      </c>
      <c r="D51" s="126">
        <v>0</v>
      </c>
      <c r="E51" s="126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126">
        <f t="shared" si="2"/>
        <v>0</v>
      </c>
      <c r="O51" s="129">
        <f t="shared" si="3"/>
        <v>0</v>
      </c>
      <c r="P51" s="422">
        <v>2.2200000000000002</v>
      </c>
    </row>
    <row r="52" spans="1:16" x14ac:dyDescent="0.25">
      <c r="A52" s="38">
        <v>1981</v>
      </c>
      <c r="B52" s="126">
        <v>0</v>
      </c>
      <c r="C52" s="126">
        <v>0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0</v>
      </c>
      <c r="N52" s="126">
        <f t="shared" si="2"/>
        <v>0</v>
      </c>
      <c r="O52" s="129">
        <f t="shared" si="3"/>
        <v>0</v>
      </c>
      <c r="P52" s="422">
        <v>2.2200000000000002</v>
      </c>
    </row>
    <row r="53" spans="1:16" x14ac:dyDescent="0.25">
      <c r="A53" s="38">
        <v>1982</v>
      </c>
      <c r="B53" s="126">
        <v>0</v>
      </c>
      <c r="C53" s="126">
        <v>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0</v>
      </c>
      <c r="N53" s="126">
        <f t="shared" si="2"/>
        <v>0</v>
      </c>
      <c r="O53" s="129">
        <f t="shared" si="3"/>
        <v>0</v>
      </c>
      <c r="P53" s="422">
        <v>2.2200000000000002</v>
      </c>
    </row>
    <row r="54" spans="1:16" x14ac:dyDescent="0.25">
      <c r="A54" s="38">
        <v>1983</v>
      </c>
      <c r="B54" s="126">
        <v>0</v>
      </c>
      <c r="C54" s="126">
        <v>0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1</v>
      </c>
      <c r="J54" s="126">
        <v>0</v>
      </c>
      <c r="K54" s="126">
        <v>0</v>
      </c>
      <c r="L54" s="126">
        <v>0</v>
      </c>
      <c r="M54" s="126">
        <v>0</v>
      </c>
      <c r="N54" s="126">
        <f t="shared" si="2"/>
        <v>1</v>
      </c>
      <c r="O54" s="129">
        <f t="shared" si="3"/>
        <v>8.3333333333333329E-2</v>
      </c>
      <c r="P54" s="422">
        <v>2.2200000000000002</v>
      </c>
    </row>
    <row r="55" spans="1:16" x14ac:dyDescent="0.25">
      <c r="A55" s="38">
        <v>1984</v>
      </c>
      <c r="B55" s="126">
        <v>0</v>
      </c>
      <c r="C55" s="126">
        <v>0</v>
      </c>
      <c r="D55" s="126">
        <v>0</v>
      </c>
      <c r="E55" s="126">
        <v>0</v>
      </c>
      <c r="F55" s="126">
        <v>1</v>
      </c>
      <c r="G55" s="126">
        <v>1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126">
        <f t="shared" si="2"/>
        <v>2</v>
      </c>
      <c r="O55" s="129">
        <f t="shared" si="3"/>
        <v>0.16666666666666666</v>
      </c>
      <c r="P55" s="422">
        <v>2.2200000000000002</v>
      </c>
    </row>
    <row r="56" spans="1:16" x14ac:dyDescent="0.25">
      <c r="A56" s="38">
        <v>1985</v>
      </c>
      <c r="B56" s="126">
        <v>0</v>
      </c>
      <c r="C56" s="126">
        <v>0</v>
      </c>
      <c r="D56" s="126">
        <v>0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126">
        <f t="shared" si="2"/>
        <v>0</v>
      </c>
      <c r="O56" s="129">
        <f t="shared" si="3"/>
        <v>0</v>
      </c>
      <c r="P56" s="422">
        <v>2.2200000000000002</v>
      </c>
    </row>
    <row r="57" spans="1:16" x14ac:dyDescent="0.25">
      <c r="A57" s="38">
        <v>1986</v>
      </c>
      <c r="B57" s="126">
        <v>0</v>
      </c>
      <c r="C57" s="126">
        <v>0</v>
      </c>
      <c r="D57" s="126">
        <v>0</v>
      </c>
      <c r="E57" s="126">
        <v>0</v>
      </c>
      <c r="F57" s="126"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126">
        <f t="shared" si="2"/>
        <v>0</v>
      </c>
      <c r="O57" s="129">
        <f t="shared" si="3"/>
        <v>0</v>
      </c>
      <c r="P57" s="422">
        <v>2.2200000000000002</v>
      </c>
    </row>
    <row r="58" spans="1:16" x14ac:dyDescent="0.25">
      <c r="A58" s="38">
        <v>1987</v>
      </c>
      <c r="B58" s="126">
        <v>0</v>
      </c>
      <c r="C58" s="126">
        <v>0</v>
      </c>
      <c r="D58" s="126">
        <v>0</v>
      </c>
      <c r="E58" s="126">
        <v>0</v>
      </c>
      <c r="F58" s="126">
        <v>0</v>
      </c>
      <c r="G58" s="126">
        <v>1</v>
      </c>
      <c r="H58" s="188">
        <v>2</v>
      </c>
      <c r="I58" s="126">
        <v>2</v>
      </c>
      <c r="J58" s="126">
        <v>0</v>
      </c>
      <c r="K58" s="126">
        <v>0</v>
      </c>
      <c r="L58" s="126">
        <v>0</v>
      </c>
      <c r="M58" s="126">
        <v>0</v>
      </c>
      <c r="N58" s="190">
        <f t="shared" si="2"/>
        <v>5</v>
      </c>
      <c r="O58" s="129">
        <f t="shared" si="3"/>
        <v>0.41666666666666669</v>
      </c>
      <c r="P58" s="422">
        <v>2.2200000000000002</v>
      </c>
    </row>
    <row r="59" spans="1:16" x14ac:dyDescent="0.25">
      <c r="A59" s="38">
        <v>1988</v>
      </c>
      <c r="B59" s="126">
        <v>0</v>
      </c>
      <c r="C59" s="126">
        <v>0</v>
      </c>
      <c r="D59" s="126">
        <v>0</v>
      </c>
      <c r="E59" s="126">
        <v>0</v>
      </c>
      <c r="F59" s="126">
        <v>2</v>
      </c>
      <c r="G59" s="126">
        <v>0</v>
      </c>
      <c r="H59" s="126">
        <v>0</v>
      </c>
      <c r="I59" s="126">
        <v>1</v>
      </c>
      <c r="J59" s="126">
        <v>0</v>
      </c>
      <c r="K59" s="126">
        <v>0</v>
      </c>
      <c r="L59" s="126">
        <v>0</v>
      </c>
      <c r="M59" s="126">
        <v>0</v>
      </c>
      <c r="N59" s="126">
        <f t="shared" si="2"/>
        <v>3</v>
      </c>
      <c r="O59" s="129">
        <f t="shared" si="3"/>
        <v>0.25</v>
      </c>
      <c r="P59" s="422">
        <v>2.2200000000000002</v>
      </c>
    </row>
    <row r="60" spans="1:16" x14ac:dyDescent="0.25">
      <c r="A60" s="38">
        <v>1989</v>
      </c>
      <c r="B60" s="126">
        <v>0</v>
      </c>
      <c r="C60" s="126">
        <v>0</v>
      </c>
      <c r="D60" s="126">
        <v>0</v>
      </c>
      <c r="E60" s="126">
        <v>1</v>
      </c>
      <c r="F60" s="126">
        <v>0</v>
      </c>
      <c r="G60" s="126">
        <v>0</v>
      </c>
      <c r="H60" s="126">
        <v>1</v>
      </c>
      <c r="I60" s="126">
        <v>0</v>
      </c>
      <c r="J60" s="126">
        <v>1</v>
      </c>
      <c r="K60" s="126">
        <v>0</v>
      </c>
      <c r="L60" s="126">
        <v>0</v>
      </c>
      <c r="M60" s="126">
        <v>0</v>
      </c>
      <c r="N60" s="126">
        <f t="shared" si="2"/>
        <v>3</v>
      </c>
      <c r="O60" s="129">
        <f t="shared" si="3"/>
        <v>0.25</v>
      </c>
      <c r="P60" s="422">
        <v>2.2200000000000002</v>
      </c>
    </row>
    <row r="61" spans="1:16" x14ac:dyDescent="0.25">
      <c r="A61" s="38">
        <v>1990</v>
      </c>
      <c r="B61" s="126">
        <v>0</v>
      </c>
      <c r="C61" s="126">
        <v>0</v>
      </c>
      <c r="D61" s="126">
        <v>0</v>
      </c>
      <c r="E61" s="126">
        <v>1</v>
      </c>
      <c r="F61" s="126">
        <v>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126">
        <f t="shared" si="2"/>
        <v>1</v>
      </c>
      <c r="O61" s="129">
        <f t="shared" si="3"/>
        <v>8.3333333333333329E-2</v>
      </c>
      <c r="P61" s="422">
        <v>2.2200000000000002</v>
      </c>
    </row>
    <row r="62" spans="1:16" x14ac:dyDescent="0.25">
      <c r="A62" s="38">
        <v>1991</v>
      </c>
      <c r="B62" s="126">
        <v>0</v>
      </c>
      <c r="C62" s="126">
        <v>0</v>
      </c>
      <c r="D62" s="126">
        <v>1</v>
      </c>
      <c r="E62" s="126">
        <v>0</v>
      </c>
      <c r="F62" s="126">
        <v>0</v>
      </c>
      <c r="G62" s="126">
        <v>0</v>
      </c>
      <c r="H62" s="126">
        <v>0</v>
      </c>
      <c r="I62" s="126">
        <v>2</v>
      </c>
      <c r="J62" s="126">
        <v>0</v>
      </c>
      <c r="K62" s="126">
        <v>0</v>
      </c>
      <c r="L62" s="126">
        <v>0</v>
      </c>
      <c r="M62" s="126">
        <v>0</v>
      </c>
      <c r="N62" s="126">
        <f t="shared" si="2"/>
        <v>3</v>
      </c>
      <c r="O62" s="129">
        <f t="shared" si="3"/>
        <v>0.25</v>
      </c>
      <c r="P62" s="422">
        <v>2.2200000000000002</v>
      </c>
    </row>
    <row r="63" spans="1:16" x14ac:dyDescent="0.25">
      <c r="A63" s="38">
        <v>1992</v>
      </c>
      <c r="B63" s="126">
        <v>0</v>
      </c>
      <c r="C63" s="126">
        <v>0</v>
      </c>
      <c r="D63" s="126">
        <v>1</v>
      </c>
      <c r="E63" s="126">
        <v>0</v>
      </c>
      <c r="F63" s="126">
        <v>1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126">
        <f t="shared" si="2"/>
        <v>2</v>
      </c>
      <c r="O63" s="129">
        <f t="shared" si="3"/>
        <v>0.16666666666666666</v>
      </c>
      <c r="P63" s="422">
        <v>2.2200000000000002</v>
      </c>
    </row>
    <row r="64" spans="1:16" x14ac:dyDescent="0.25">
      <c r="A64" s="38">
        <v>1993</v>
      </c>
      <c r="B64" s="126">
        <v>0</v>
      </c>
      <c r="C64" s="126">
        <v>0</v>
      </c>
      <c r="D64" s="126">
        <v>0</v>
      </c>
      <c r="E64" s="126">
        <v>0</v>
      </c>
      <c r="F64" s="126">
        <v>1</v>
      </c>
      <c r="G64" s="126">
        <v>0</v>
      </c>
      <c r="H64" s="126">
        <v>0</v>
      </c>
      <c r="I64" s="126">
        <v>1</v>
      </c>
      <c r="J64" s="126">
        <v>0</v>
      </c>
      <c r="K64" s="126">
        <v>0</v>
      </c>
      <c r="L64" s="126">
        <v>0</v>
      </c>
      <c r="M64" s="126">
        <v>0</v>
      </c>
      <c r="N64" s="126">
        <f t="shared" si="2"/>
        <v>2</v>
      </c>
      <c r="O64" s="129">
        <f t="shared" si="3"/>
        <v>0.16666666666666666</v>
      </c>
      <c r="P64" s="422">
        <v>2.2200000000000002</v>
      </c>
    </row>
    <row r="65" spans="1:16" x14ac:dyDescent="0.25">
      <c r="A65" s="38">
        <v>1994</v>
      </c>
      <c r="B65" s="126">
        <v>0</v>
      </c>
      <c r="C65" s="188">
        <v>2</v>
      </c>
      <c r="D65" s="126">
        <v>0</v>
      </c>
      <c r="E65" s="126">
        <v>0</v>
      </c>
      <c r="F65" s="126">
        <v>0</v>
      </c>
      <c r="G65" s="126">
        <v>1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0</v>
      </c>
      <c r="N65" s="126">
        <f t="shared" si="2"/>
        <v>3</v>
      </c>
      <c r="O65" s="129">
        <f t="shared" si="3"/>
        <v>0.25</v>
      </c>
      <c r="P65" s="422">
        <v>2.2200000000000002</v>
      </c>
    </row>
    <row r="66" spans="1:16" s="147" customFormat="1" x14ac:dyDescent="0.25">
      <c r="A66" s="192">
        <v>1995</v>
      </c>
      <c r="B66" s="221">
        <v>0</v>
      </c>
      <c r="C66" s="221">
        <v>0</v>
      </c>
      <c r="D66" s="221">
        <v>0</v>
      </c>
      <c r="E66" s="221">
        <v>0</v>
      </c>
      <c r="F66" s="221">
        <v>1</v>
      </c>
      <c r="G66" s="221">
        <v>1</v>
      </c>
      <c r="H66" s="221">
        <v>0</v>
      </c>
      <c r="I66" s="221">
        <v>2</v>
      </c>
      <c r="J66" s="221">
        <v>1</v>
      </c>
      <c r="K66" s="221">
        <v>0</v>
      </c>
      <c r="L66" s="193">
        <v>0</v>
      </c>
      <c r="M66" s="221">
        <v>0</v>
      </c>
      <c r="N66" s="190">
        <f t="shared" si="2"/>
        <v>5</v>
      </c>
      <c r="O66" s="129">
        <f t="shared" si="3"/>
        <v>0.41666666666666669</v>
      </c>
      <c r="P66" s="422">
        <v>2.2200000000000002</v>
      </c>
    </row>
    <row r="67" spans="1:16" x14ac:dyDescent="0.25">
      <c r="A67" s="38">
        <v>1996</v>
      </c>
      <c r="B67" s="126">
        <v>0</v>
      </c>
      <c r="C67" s="126">
        <v>0</v>
      </c>
      <c r="D67" s="126">
        <v>0</v>
      </c>
      <c r="E67" s="126">
        <v>0</v>
      </c>
      <c r="F67" s="126">
        <v>1</v>
      </c>
      <c r="G67" s="126">
        <v>2</v>
      </c>
      <c r="H67" s="126">
        <v>1</v>
      </c>
      <c r="I67" s="126">
        <v>1</v>
      </c>
      <c r="J67" s="126">
        <v>0</v>
      </c>
      <c r="K67" s="126">
        <v>0</v>
      </c>
      <c r="L67" s="194">
        <v>0</v>
      </c>
      <c r="M67" s="126">
        <v>0</v>
      </c>
      <c r="N67" s="190">
        <f t="shared" si="2"/>
        <v>5</v>
      </c>
      <c r="O67" s="129">
        <f t="shared" si="3"/>
        <v>0.41666666666666669</v>
      </c>
      <c r="P67" s="422">
        <v>2.2200000000000002</v>
      </c>
    </row>
    <row r="68" spans="1:16" x14ac:dyDescent="0.25">
      <c r="A68" s="38">
        <v>1997</v>
      </c>
      <c r="B68" s="126">
        <v>0</v>
      </c>
      <c r="C68" s="126">
        <v>0</v>
      </c>
      <c r="D68" s="126">
        <v>0</v>
      </c>
      <c r="E68" s="126">
        <v>0</v>
      </c>
      <c r="F68" s="126">
        <v>2</v>
      </c>
      <c r="G68" s="126">
        <v>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0</v>
      </c>
      <c r="N68" s="126">
        <f t="shared" si="2"/>
        <v>2</v>
      </c>
      <c r="O68" s="129">
        <f t="shared" si="3"/>
        <v>0.16666666666666666</v>
      </c>
      <c r="P68" s="422">
        <v>2.2200000000000002</v>
      </c>
    </row>
    <row r="69" spans="1:16" x14ac:dyDescent="0.25">
      <c r="A69" s="38">
        <v>1998</v>
      </c>
      <c r="B69" s="126">
        <v>0</v>
      </c>
      <c r="C69" s="126">
        <v>0</v>
      </c>
      <c r="D69" s="126">
        <v>0</v>
      </c>
      <c r="E69" s="195">
        <v>3</v>
      </c>
      <c r="F69" s="126">
        <v>1</v>
      </c>
      <c r="G69" s="126">
        <v>0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0</v>
      </c>
      <c r="N69" s="126">
        <f t="shared" si="2"/>
        <v>4</v>
      </c>
      <c r="O69" s="129">
        <f t="shared" si="3"/>
        <v>0.33333333333333331</v>
      </c>
      <c r="P69" s="422">
        <v>2.2200000000000002</v>
      </c>
    </row>
    <row r="70" spans="1:16" x14ac:dyDescent="0.25">
      <c r="A70" s="38">
        <v>1999</v>
      </c>
      <c r="B70" s="126">
        <v>0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1</v>
      </c>
      <c r="J70" s="126">
        <v>0</v>
      </c>
      <c r="K70" s="126">
        <v>0</v>
      </c>
      <c r="L70" s="126">
        <v>0</v>
      </c>
      <c r="M70" s="126">
        <v>0</v>
      </c>
      <c r="N70" s="126">
        <f t="shared" si="2"/>
        <v>1</v>
      </c>
      <c r="O70" s="129">
        <f t="shared" si="3"/>
        <v>8.3333333333333329E-2</v>
      </c>
      <c r="P70" s="422">
        <v>2.2200000000000002</v>
      </c>
    </row>
    <row r="71" spans="1:16" x14ac:dyDescent="0.25">
      <c r="A71" s="38">
        <v>2000</v>
      </c>
      <c r="B71" s="126">
        <v>0</v>
      </c>
      <c r="C71" s="126">
        <v>0</v>
      </c>
      <c r="D71" s="126">
        <v>0</v>
      </c>
      <c r="E71" s="126">
        <v>2</v>
      </c>
      <c r="F71" s="126">
        <v>1</v>
      </c>
      <c r="G71" s="126">
        <v>0</v>
      </c>
      <c r="H71" s="126">
        <v>0</v>
      </c>
      <c r="I71" s="126">
        <v>1</v>
      </c>
      <c r="J71" s="126">
        <v>0</v>
      </c>
      <c r="K71" s="126">
        <v>0</v>
      </c>
      <c r="L71" s="126">
        <v>0</v>
      </c>
      <c r="M71" s="126">
        <v>0</v>
      </c>
      <c r="N71" s="126">
        <f t="shared" si="2"/>
        <v>4</v>
      </c>
      <c r="O71" s="129">
        <f t="shared" si="3"/>
        <v>0.33333333333333331</v>
      </c>
      <c r="P71" s="422">
        <v>2.2200000000000002</v>
      </c>
    </row>
    <row r="72" spans="1:16" x14ac:dyDescent="0.25">
      <c r="A72" s="38">
        <v>2001</v>
      </c>
      <c r="B72" s="126">
        <v>0</v>
      </c>
      <c r="C72" s="126">
        <v>0</v>
      </c>
      <c r="D72" s="126">
        <v>1</v>
      </c>
      <c r="E72" s="126">
        <v>0</v>
      </c>
      <c r="F72" s="126">
        <v>0</v>
      </c>
      <c r="G72" s="126">
        <v>1</v>
      </c>
      <c r="H72" s="126">
        <v>0</v>
      </c>
      <c r="I72" s="126">
        <v>2</v>
      </c>
      <c r="J72" s="126">
        <v>0</v>
      </c>
      <c r="K72" s="126">
        <v>0</v>
      </c>
      <c r="L72" s="126">
        <v>0</v>
      </c>
      <c r="M72" s="126">
        <v>0</v>
      </c>
      <c r="N72" s="126">
        <f t="shared" si="2"/>
        <v>4</v>
      </c>
      <c r="O72" s="129">
        <f t="shared" si="3"/>
        <v>0.33333333333333331</v>
      </c>
      <c r="P72" s="422">
        <v>2.2200000000000002</v>
      </c>
    </row>
    <row r="73" spans="1:16" x14ac:dyDescent="0.25">
      <c r="A73" s="38">
        <v>2002</v>
      </c>
      <c r="B73" s="126">
        <v>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v>1</v>
      </c>
      <c r="I73" s="126">
        <v>0</v>
      </c>
      <c r="J73" s="126">
        <v>0</v>
      </c>
      <c r="K73" s="126">
        <v>0</v>
      </c>
      <c r="L73" s="126">
        <v>0</v>
      </c>
      <c r="M73" s="126">
        <v>0</v>
      </c>
      <c r="N73" s="126">
        <f t="shared" si="2"/>
        <v>1</v>
      </c>
      <c r="O73" s="129">
        <f t="shared" si="3"/>
        <v>8.3333333333333329E-2</v>
      </c>
      <c r="P73" s="422">
        <v>2.2200000000000002</v>
      </c>
    </row>
    <row r="74" spans="1:16" x14ac:dyDescent="0.25">
      <c r="A74" s="38">
        <v>2003</v>
      </c>
      <c r="B74" s="126">
        <v>0</v>
      </c>
      <c r="C74" s="126">
        <v>0</v>
      </c>
      <c r="D74" s="126">
        <v>0</v>
      </c>
      <c r="E74" s="126">
        <v>0</v>
      </c>
      <c r="F74" s="126">
        <v>1</v>
      </c>
      <c r="G74" s="126">
        <v>0</v>
      </c>
      <c r="H74" s="126">
        <v>0</v>
      </c>
      <c r="I74" s="126">
        <v>0</v>
      </c>
      <c r="J74" s="126">
        <v>0</v>
      </c>
      <c r="K74" s="126">
        <v>0</v>
      </c>
      <c r="L74" s="126">
        <v>0</v>
      </c>
      <c r="M74" s="126">
        <v>0</v>
      </c>
      <c r="N74" s="126">
        <f t="shared" si="2"/>
        <v>1</v>
      </c>
      <c r="O74" s="129">
        <f t="shared" si="3"/>
        <v>8.3333333333333329E-2</v>
      </c>
      <c r="P74" s="422">
        <v>2.2200000000000002</v>
      </c>
    </row>
    <row r="75" spans="1:16" x14ac:dyDescent="0.25">
      <c r="A75" s="38">
        <v>2004</v>
      </c>
      <c r="B75" s="126">
        <v>0</v>
      </c>
      <c r="C75" s="126">
        <v>0</v>
      </c>
      <c r="D75" s="126">
        <v>0</v>
      </c>
      <c r="E75" s="126">
        <v>0</v>
      </c>
      <c r="F75" s="126">
        <v>1</v>
      </c>
      <c r="G75" s="126">
        <v>1</v>
      </c>
      <c r="H75" s="126">
        <v>1</v>
      </c>
      <c r="I75" s="126">
        <v>0</v>
      </c>
      <c r="J75" s="126">
        <v>0</v>
      </c>
      <c r="K75" s="126">
        <v>0</v>
      </c>
      <c r="L75" s="126">
        <v>0</v>
      </c>
      <c r="M75" s="126">
        <v>0</v>
      </c>
      <c r="N75" s="126">
        <f t="shared" si="2"/>
        <v>3</v>
      </c>
      <c r="O75" s="129">
        <f t="shared" si="3"/>
        <v>0.25</v>
      </c>
      <c r="P75" s="422">
        <v>2.2200000000000002</v>
      </c>
    </row>
    <row r="76" spans="1:16" x14ac:dyDescent="0.25">
      <c r="A76" s="38">
        <v>2005</v>
      </c>
      <c r="B76" s="126">
        <v>0</v>
      </c>
      <c r="C76" s="126">
        <v>0</v>
      </c>
      <c r="D76" s="126">
        <v>0</v>
      </c>
      <c r="E76" s="126">
        <v>0</v>
      </c>
      <c r="F76" s="126">
        <v>0</v>
      </c>
      <c r="G76" s="126">
        <v>0</v>
      </c>
      <c r="H76" s="126">
        <v>1</v>
      </c>
      <c r="I76" s="126">
        <v>1</v>
      </c>
      <c r="J76" s="126">
        <v>1</v>
      </c>
      <c r="K76" s="126">
        <v>0</v>
      </c>
      <c r="L76" s="126">
        <v>0</v>
      </c>
      <c r="M76" s="126">
        <v>0</v>
      </c>
      <c r="N76" s="126">
        <f t="shared" si="2"/>
        <v>3</v>
      </c>
      <c r="O76" s="129">
        <f t="shared" si="3"/>
        <v>0.25</v>
      </c>
      <c r="P76" s="422">
        <v>2.2200000000000002</v>
      </c>
    </row>
    <row r="77" spans="1:16" x14ac:dyDescent="0.25">
      <c r="A77" s="38">
        <v>2006</v>
      </c>
      <c r="B77" s="126">
        <v>0</v>
      </c>
      <c r="C77" s="126">
        <v>1</v>
      </c>
      <c r="D77" s="126">
        <v>0</v>
      </c>
      <c r="E77" s="126">
        <v>0</v>
      </c>
      <c r="F77" s="126">
        <v>0</v>
      </c>
      <c r="G77" s="126">
        <v>0</v>
      </c>
      <c r="H77" s="126">
        <v>0</v>
      </c>
      <c r="I77" s="126">
        <v>0</v>
      </c>
      <c r="J77" s="126">
        <v>0</v>
      </c>
      <c r="K77" s="126">
        <v>0</v>
      </c>
      <c r="L77" s="126">
        <v>0</v>
      </c>
      <c r="M77" s="126">
        <v>0</v>
      </c>
      <c r="N77" s="126">
        <f t="shared" ref="N77:N94" si="4">SUM(B77:M77)</f>
        <v>1</v>
      </c>
      <c r="O77" s="129">
        <f t="shared" ref="O77:O94" si="5">AVERAGE(B77:M77)</f>
        <v>8.3333333333333329E-2</v>
      </c>
      <c r="P77" s="422">
        <v>2.2200000000000002</v>
      </c>
    </row>
    <row r="78" spans="1:16" x14ac:dyDescent="0.25">
      <c r="A78" s="38">
        <v>2007</v>
      </c>
      <c r="B78" s="126">
        <v>0</v>
      </c>
      <c r="C78" s="126">
        <v>0</v>
      </c>
      <c r="D78" s="191">
        <v>2</v>
      </c>
      <c r="E78" s="126">
        <v>0</v>
      </c>
      <c r="F78" s="126">
        <v>0</v>
      </c>
      <c r="G78" s="126">
        <v>1</v>
      </c>
      <c r="H78" s="126">
        <v>1</v>
      </c>
      <c r="I78" s="126">
        <v>0</v>
      </c>
      <c r="J78" s="126">
        <v>0</v>
      </c>
      <c r="K78" s="188">
        <v>1</v>
      </c>
      <c r="L78" s="126">
        <v>0</v>
      </c>
      <c r="M78" s="126">
        <v>0</v>
      </c>
      <c r="N78" s="190">
        <f t="shared" si="4"/>
        <v>5</v>
      </c>
      <c r="O78" s="129">
        <f t="shared" si="5"/>
        <v>0.41666666666666669</v>
      </c>
      <c r="P78" s="422">
        <v>2.2200000000000002</v>
      </c>
    </row>
    <row r="79" spans="1:16" x14ac:dyDescent="0.25">
      <c r="A79" s="38">
        <v>2008</v>
      </c>
      <c r="B79" s="126">
        <v>0</v>
      </c>
      <c r="C79" s="126">
        <v>0</v>
      </c>
      <c r="D79" s="126">
        <v>1</v>
      </c>
      <c r="E79" s="126">
        <v>1</v>
      </c>
      <c r="F79" s="126">
        <v>0</v>
      </c>
      <c r="G79" s="126">
        <v>1</v>
      </c>
      <c r="H79" s="126">
        <v>1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126">
        <f t="shared" si="4"/>
        <v>4</v>
      </c>
      <c r="O79" s="129">
        <f t="shared" si="5"/>
        <v>0.33333333333333331</v>
      </c>
      <c r="P79" s="422">
        <v>2.2200000000000002</v>
      </c>
    </row>
    <row r="80" spans="1:16" x14ac:dyDescent="0.25">
      <c r="A80" s="38">
        <v>2009</v>
      </c>
      <c r="B80" s="126">
        <v>0</v>
      </c>
      <c r="C80" s="126">
        <v>0</v>
      </c>
      <c r="D80" s="126">
        <v>0</v>
      </c>
      <c r="E80" s="126">
        <v>1</v>
      </c>
      <c r="F80" s="126">
        <v>0</v>
      </c>
      <c r="G80" s="126">
        <v>1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126">
        <f t="shared" si="4"/>
        <v>2</v>
      </c>
      <c r="O80" s="129">
        <f t="shared" si="5"/>
        <v>0.16666666666666666</v>
      </c>
      <c r="P80" s="422">
        <v>2.2200000000000002</v>
      </c>
    </row>
    <row r="81" spans="1:16" x14ac:dyDescent="0.25">
      <c r="A81" s="38">
        <v>2010</v>
      </c>
      <c r="B81" s="126">
        <v>0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  <c r="H81" s="126">
        <v>0</v>
      </c>
      <c r="I81" s="126">
        <v>1</v>
      </c>
      <c r="J81" s="126">
        <v>1</v>
      </c>
      <c r="K81" s="126">
        <v>0</v>
      </c>
      <c r="L81" s="126">
        <v>0</v>
      </c>
      <c r="M81" s="126">
        <v>0</v>
      </c>
      <c r="N81" s="126">
        <f t="shared" si="4"/>
        <v>2</v>
      </c>
      <c r="O81" s="129">
        <f t="shared" si="5"/>
        <v>0.16666666666666666</v>
      </c>
      <c r="P81" s="422">
        <v>2.2200000000000002</v>
      </c>
    </row>
    <row r="82" spans="1:16" x14ac:dyDescent="0.25">
      <c r="A82" s="38">
        <v>2011</v>
      </c>
      <c r="B82" s="126">
        <v>0</v>
      </c>
      <c r="C82" s="126">
        <v>0</v>
      </c>
      <c r="D82" s="126">
        <v>0</v>
      </c>
      <c r="E82" s="126">
        <v>0</v>
      </c>
      <c r="F82" s="126">
        <v>1</v>
      </c>
      <c r="G82" s="126">
        <v>1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126">
        <f t="shared" si="4"/>
        <v>2</v>
      </c>
      <c r="O82" s="129">
        <f t="shared" si="5"/>
        <v>0.16666666666666666</v>
      </c>
      <c r="P82" s="422">
        <v>2.2200000000000002</v>
      </c>
    </row>
    <row r="83" spans="1:16" x14ac:dyDescent="0.25">
      <c r="A83" s="38">
        <v>2012</v>
      </c>
      <c r="B83" s="126">
        <v>0</v>
      </c>
      <c r="C83" s="126">
        <v>0</v>
      </c>
      <c r="D83" s="126">
        <v>0</v>
      </c>
      <c r="E83" s="126">
        <v>1</v>
      </c>
      <c r="F83" s="126">
        <v>1</v>
      </c>
      <c r="G83" s="126">
        <v>0</v>
      </c>
      <c r="H83" s="126">
        <v>0</v>
      </c>
      <c r="I83" s="126">
        <v>1</v>
      </c>
      <c r="J83" s="126">
        <v>1</v>
      </c>
      <c r="K83" s="126">
        <v>0</v>
      </c>
      <c r="L83" s="126">
        <v>0</v>
      </c>
      <c r="M83" s="126">
        <v>0</v>
      </c>
      <c r="N83" s="126">
        <f t="shared" si="4"/>
        <v>4</v>
      </c>
      <c r="O83" s="129">
        <f t="shared" si="5"/>
        <v>0.33333333333333331</v>
      </c>
      <c r="P83" s="422">
        <v>2.2200000000000002</v>
      </c>
    </row>
    <row r="84" spans="1:16" x14ac:dyDescent="0.25">
      <c r="A84" s="38">
        <v>2013</v>
      </c>
      <c r="B84" s="126">
        <v>0</v>
      </c>
      <c r="C84" s="126">
        <v>0</v>
      </c>
      <c r="D84" s="126">
        <v>0</v>
      </c>
      <c r="E84" s="126">
        <v>0</v>
      </c>
      <c r="F84" s="126">
        <v>0</v>
      </c>
      <c r="G84" s="126">
        <v>0</v>
      </c>
      <c r="H84" s="126">
        <v>1</v>
      </c>
      <c r="I84" s="126">
        <v>0</v>
      </c>
      <c r="J84" s="126">
        <v>0</v>
      </c>
      <c r="K84" s="126">
        <v>0</v>
      </c>
      <c r="L84" s="126">
        <v>0</v>
      </c>
      <c r="M84" s="126">
        <v>0</v>
      </c>
      <c r="N84" s="126">
        <f t="shared" si="4"/>
        <v>1</v>
      </c>
      <c r="O84" s="129">
        <f t="shared" si="5"/>
        <v>8.3333333333333329E-2</v>
      </c>
      <c r="P84" s="422">
        <v>2.2200000000000002</v>
      </c>
    </row>
    <row r="85" spans="1:16" x14ac:dyDescent="0.25">
      <c r="A85" s="38">
        <v>2014</v>
      </c>
      <c r="B85" s="126">
        <v>0</v>
      </c>
      <c r="C85" s="126">
        <v>0</v>
      </c>
      <c r="D85" s="126">
        <v>0</v>
      </c>
      <c r="E85" s="126">
        <v>0</v>
      </c>
      <c r="F85" s="126">
        <v>1</v>
      </c>
      <c r="G85" s="126">
        <v>1</v>
      </c>
      <c r="H85" s="126">
        <v>0</v>
      </c>
      <c r="I85" s="126">
        <v>0</v>
      </c>
      <c r="J85" s="126">
        <v>1</v>
      </c>
      <c r="K85" s="126">
        <v>0</v>
      </c>
      <c r="L85" s="126">
        <v>0</v>
      </c>
      <c r="M85" s="126">
        <v>0</v>
      </c>
      <c r="N85" s="126">
        <f t="shared" si="4"/>
        <v>3</v>
      </c>
      <c r="O85" s="129">
        <f t="shared" si="5"/>
        <v>0.25</v>
      </c>
      <c r="P85" s="422">
        <v>2.2200000000000002</v>
      </c>
    </row>
    <row r="86" spans="1:16" x14ac:dyDescent="0.25">
      <c r="A86" s="38">
        <v>2015</v>
      </c>
      <c r="B86" s="126">
        <v>0</v>
      </c>
      <c r="C86" s="126">
        <v>0</v>
      </c>
      <c r="D86" s="126">
        <v>0</v>
      </c>
      <c r="E86" s="126">
        <v>1</v>
      </c>
      <c r="F86" s="126">
        <v>0</v>
      </c>
      <c r="G86" s="126">
        <v>0</v>
      </c>
      <c r="H86" s="126">
        <v>1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126">
        <f t="shared" si="4"/>
        <v>2</v>
      </c>
      <c r="O86" s="129">
        <f t="shared" si="5"/>
        <v>0.16666666666666666</v>
      </c>
      <c r="P86" s="422">
        <v>2.2200000000000002</v>
      </c>
    </row>
    <row r="87" spans="1:16" x14ac:dyDescent="0.25">
      <c r="A87" s="38">
        <v>2016</v>
      </c>
      <c r="B87" s="126">
        <v>0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126">
        <f t="shared" si="4"/>
        <v>0</v>
      </c>
      <c r="O87" s="129">
        <f t="shared" si="5"/>
        <v>0</v>
      </c>
      <c r="P87" s="422">
        <v>2.2200000000000002</v>
      </c>
    </row>
    <row r="88" spans="1:16" x14ac:dyDescent="0.25">
      <c r="A88" s="38">
        <v>2017</v>
      </c>
      <c r="B88" s="126">
        <v>0</v>
      </c>
      <c r="C88" s="126">
        <v>1</v>
      </c>
      <c r="D88" s="126">
        <v>0</v>
      </c>
      <c r="E88" s="126">
        <v>0</v>
      </c>
      <c r="F88" s="126">
        <v>0</v>
      </c>
      <c r="G88" s="126">
        <v>1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N88" s="126">
        <f t="shared" si="4"/>
        <v>2</v>
      </c>
      <c r="O88" s="129">
        <f t="shared" si="5"/>
        <v>0.16666666666666666</v>
      </c>
      <c r="P88" s="422">
        <v>2.2200000000000002</v>
      </c>
    </row>
    <row r="89" spans="1:16" x14ac:dyDescent="0.25">
      <c r="A89" s="38">
        <v>2018</v>
      </c>
      <c r="B89" s="126">
        <v>0</v>
      </c>
      <c r="C89" s="126">
        <v>0</v>
      </c>
      <c r="D89" s="126">
        <v>0</v>
      </c>
      <c r="E89" s="126">
        <v>1</v>
      </c>
      <c r="F89" s="195">
        <v>3</v>
      </c>
      <c r="G89" s="126">
        <v>1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190">
        <f t="shared" si="4"/>
        <v>5</v>
      </c>
      <c r="O89" s="129">
        <f t="shared" si="5"/>
        <v>0.41666666666666669</v>
      </c>
      <c r="P89" s="422">
        <v>2.2200000000000002</v>
      </c>
    </row>
    <row r="90" spans="1:16" x14ac:dyDescent="0.25">
      <c r="A90" s="38">
        <v>2019</v>
      </c>
      <c r="B90" s="126">
        <v>0</v>
      </c>
      <c r="C90" s="126">
        <v>1</v>
      </c>
      <c r="D90" s="126">
        <v>0</v>
      </c>
      <c r="E90" s="126">
        <v>0</v>
      </c>
      <c r="F90" s="126">
        <v>0</v>
      </c>
      <c r="G90" s="126">
        <v>0</v>
      </c>
      <c r="H90" s="126">
        <v>0</v>
      </c>
      <c r="I90" s="126">
        <v>1</v>
      </c>
      <c r="J90" s="188">
        <v>2</v>
      </c>
      <c r="K90" s="126">
        <v>0</v>
      </c>
      <c r="L90" s="126">
        <v>0</v>
      </c>
      <c r="M90" s="126">
        <v>0</v>
      </c>
      <c r="N90" s="126">
        <f t="shared" si="4"/>
        <v>4</v>
      </c>
      <c r="O90" s="129">
        <f t="shared" si="5"/>
        <v>0.33333333333333331</v>
      </c>
      <c r="P90" s="422">
        <v>2.2200000000000002</v>
      </c>
    </row>
    <row r="91" spans="1:16" x14ac:dyDescent="0.25">
      <c r="A91" s="38">
        <v>2020</v>
      </c>
      <c r="B91" s="126">
        <v>0</v>
      </c>
      <c r="C91" s="126">
        <v>0</v>
      </c>
      <c r="D91" s="126">
        <v>1</v>
      </c>
      <c r="E91" s="126">
        <v>2</v>
      </c>
      <c r="F91" s="126">
        <v>0</v>
      </c>
      <c r="G91" s="195">
        <v>3</v>
      </c>
      <c r="H91" s="126">
        <v>0</v>
      </c>
      <c r="I91" s="195">
        <v>3</v>
      </c>
      <c r="J91" s="126">
        <v>0</v>
      </c>
      <c r="K91" s="126">
        <v>0</v>
      </c>
      <c r="L91" s="126">
        <v>0</v>
      </c>
      <c r="M91" s="126">
        <v>0</v>
      </c>
      <c r="N91" s="134">
        <f t="shared" si="4"/>
        <v>9</v>
      </c>
      <c r="O91" s="135">
        <f t="shared" si="5"/>
        <v>0.75</v>
      </c>
      <c r="P91" s="422">
        <v>2.2200000000000002</v>
      </c>
    </row>
    <row r="92" spans="1:16" x14ac:dyDescent="0.25">
      <c r="A92" s="38">
        <v>2021</v>
      </c>
      <c r="B92" s="164">
        <v>0</v>
      </c>
      <c r="C92" s="164">
        <v>0</v>
      </c>
      <c r="D92" s="164">
        <v>2</v>
      </c>
      <c r="E92" s="164">
        <v>1</v>
      </c>
      <c r="F92" s="164">
        <v>0</v>
      </c>
      <c r="G92" s="164">
        <v>0</v>
      </c>
      <c r="H92" s="164">
        <v>0</v>
      </c>
      <c r="I92" s="164">
        <v>1</v>
      </c>
      <c r="J92" s="164">
        <v>1</v>
      </c>
      <c r="K92" s="164">
        <v>0</v>
      </c>
      <c r="L92" s="164">
        <v>0</v>
      </c>
      <c r="M92" s="164">
        <v>0</v>
      </c>
      <c r="N92" s="126">
        <f t="shared" si="4"/>
        <v>5</v>
      </c>
      <c r="O92" s="129">
        <f t="shared" si="5"/>
        <v>0.41666666666666669</v>
      </c>
      <c r="P92" s="422">
        <v>2.2200000000000002</v>
      </c>
    </row>
    <row r="93" spans="1:16" x14ac:dyDescent="0.25">
      <c r="A93" s="38">
        <v>2022</v>
      </c>
      <c r="B93" s="164">
        <v>0</v>
      </c>
      <c r="C93" s="164">
        <v>0</v>
      </c>
      <c r="D93" s="164">
        <v>1</v>
      </c>
      <c r="E93" s="164">
        <v>1</v>
      </c>
      <c r="F93" s="164">
        <v>0</v>
      </c>
      <c r="G93" s="164">
        <v>0</v>
      </c>
      <c r="H93" s="164">
        <v>0</v>
      </c>
      <c r="I93" s="164">
        <v>2</v>
      </c>
      <c r="J93" s="164">
        <v>0</v>
      </c>
      <c r="K93" s="164">
        <v>0</v>
      </c>
      <c r="L93" s="164">
        <v>1</v>
      </c>
      <c r="M93" s="164">
        <v>0</v>
      </c>
      <c r="N93" s="126">
        <f t="shared" si="4"/>
        <v>5</v>
      </c>
      <c r="O93" s="129">
        <f t="shared" si="5"/>
        <v>0.41666666666666669</v>
      </c>
      <c r="P93" s="422">
        <v>2.2200000000000002</v>
      </c>
    </row>
    <row r="94" spans="1:16" x14ac:dyDescent="0.25">
      <c r="A94" s="38">
        <v>2023</v>
      </c>
      <c r="B94" s="164">
        <v>0</v>
      </c>
      <c r="C94" s="164">
        <v>0</v>
      </c>
      <c r="D94" s="164">
        <v>0</v>
      </c>
      <c r="E94" s="164"/>
      <c r="F94" s="164"/>
      <c r="G94" s="164"/>
      <c r="H94" s="164"/>
      <c r="I94" s="164"/>
      <c r="J94" s="164"/>
      <c r="K94" s="164"/>
      <c r="L94" s="164"/>
      <c r="M94" s="164"/>
      <c r="N94" s="126">
        <f t="shared" si="4"/>
        <v>0</v>
      </c>
      <c r="O94" s="129">
        <f t="shared" si="5"/>
        <v>0</v>
      </c>
      <c r="P94" s="422"/>
    </row>
    <row r="95" spans="1:16" x14ac:dyDescent="0.25">
      <c r="A95" s="65" t="s">
        <v>19</v>
      </c>
      <c r="B95" s="168">
        <f t="shared" ref="B95:O95" si="6">MAX(B6:B94)</f>
        <v>1</v>
      </c>
      <c r="C95" s="168">
        <f t="shared" si="6"/>
        <v>2</v>
      </c>
      <c r="D95" s="196">
        <f t="shared" si="6"/>
        <v>2</v>
      </c>
      <c r="E95" s="169">
        <f t="shared" si="6"/>
        <v>3</v>
      </c>
      <c r="F95" s="169">
        <f t="shared" si="6"/>
        <v>3</v>
      </c>
      <c r="G95" s="169">
        <f t="shared" si="6"/>
        <v>3</v>
      </c>
      <c r="H95" s="168">
        <f t="shared" si="6"/>
        <v>2</v>
      </c>
      <c r="I95" s="169">
        <f t="shared" si="6"/>
        <v>3</v>
      </c>
      <c r="J95" s="168">
        <f t="shared" si="6"/>
        <v>2</v>
      </c>
      <c r="K95" s="168">
        <f t="shared" si="6"/>
        <v>1</v>
      </c>
      <c r="L95" s="168">
        <f t="shared" si="6"/>
        <v>1</v>
      </c>
      <c r="M95" s="168">
        <f t="shared" si="6"/>
        <v>1</v>
      </c>
      <c r="N95" s="155">
        <f t="shared" si="6"/>
        <v>9</v>
      </c>
      <c r="O95" s="425">
        <f t="shared" si="6"/>
        <v>0.75</v>
      </c>
      <c r="P95" s="423"/>
    </row>
    <row r="96" spans="1:16" x14ac:dyDescent="0.25">
      <c r="A96" s="142" t="s">
        <v>16</v>
      </c>
      <c r="B96" s="77">
        <f t="shared" ref="B96:O96" si="7">AVERAGE(B6:B93)</f>
        <v>1.1627906976744186E-2</v>
      </c>
      <c r="C96" s="77">
        <f t="shared" si="7"/>
        <v>8.1395348837209308E-2</v>
      </c>
      <c r="D96" s="77">
        <f t="shared" si="7"/>
        <v>0.2441860465116279</v>
      </c>
      <c r="E96" s="77">
        <f t="shared" si="7"/>
        <v>0.26744186046511625</v>
      </c>
      <c r="F96" s="172">
        <f t="shared" si="7"/>
        <v>0.39534883720930231</v>
      </c>
      <c r="G96" s="108">
        <f t="shared" si="7"/>
        <v>0.36470588235294116</v>
      </c>
      <c r="H96" s="108">
        <f t="shared" si="7"/>
        <v>0.2441860465116279</v>
      </c>
      <c r="I96" s="77">
        <f t="shared" si="7"/>
        <v>0.41176470588235292</v>
      </c>
      <c r="J96" s="77">
        <f t="shared" si="7"/>
        <v>0.17241379310344829</v>
      </c>
      <c r="K96" s="77">
        <f t="shared" si="7"/>
        <v>1.1494252873563218E-2</v>
      </c>
      <c r="L96" s="77">
        <f t="shared" si="7"/>
        <v>2.2988505747126436E-2</v>
      </c>
      <c r="M96" s="173">
        <f t="shared" si="7"/>
        <v>1.1627906976744186E-2</v>
      </c>
      <c r="N96" s="197">
        <f t="shared" si="7"/>
        <v>2.2209302325581395</v>
      </c>
      <c r="O96" s="197">
        <f t="shared" si="7"/>
        <v>0.18895348837209303</v>
      </c>
      <c r="P96" s="423"/>
    </row>
    <row r="97" spans="9:16" x14ac:dyDescent="0.25">
      <c r="I97" s="116"/>
      <c r="P97" s="424"/>
    </row>
    <row r="149" spans="1:11" ht="15.6" x14ac:dyDescent="0.3">
      <c r="A149" s="4" t="s">
        <v>40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1:11" ht="15.6" x14ac:dyDescent="0.3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1:11" ht="15.6" x14ac:dyDescent="0.3">
      <c r="A151" s="4" t="s">
        <v>96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1:11" ht="15.6" x14ac:dyDescent="0.3">
      <c r="A152" s="4" t="s">
        <v>97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1:11" ht="15.6" x14ac:dyDescent="0.3">
      <c r="A153" s="4" t="s">
        <v>98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1:11" ht="15.6" x14ac:dyDescent="0.3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1:11" ht="15.6" x14ac:dyDescent="0.3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</row>
  </sheetData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64A2"/>
  </sheetPr>
  <dimension ref="A1:P161"/>
  <sheetViews>
    <sheetView showGridLines="0" topLeftCell="A136" zoomScaleNormal="100" workbookViewId="0">
      <selection activeCell="D94" sqref="D94"/>
    </sheetView>
  </sheetViews>
  <sheetFormatPr baseColWidth="10" defaultColWidth="11.44140625" defaultRowHeight="13.2" x14ac:dyDescent="0.25"/>
  <cols>
    <col min="15" max="15" width="14.88671875" customWidth="1"/>
    <col min="16" max="16" width="13.109375" customWidth="1"/>
  </cols>
  <sheetData>
    <row r="1" spans="1:16" ht="21" x14ac:dyDescent="0.4">
      <c r="A1" s="2" t="s">
        <v>0</v>
      </c>
      <c r="B1" s="4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41</v>
      </c>
      <c r="B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ht="13.8" thickBot="1" x14ac:dyDescent="0.3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33</v>
      </c>
      <c r="O5" s="10" t="s">
        <v>31</v>
      </c>
      <c r="P5" s="421" t="s">
        <v>39</v>
      </c>
    </row>
    <row r="6" spans="1:16" x14ac:dyDescent="0.25">
      <c r="A6" s="38">
        <v>1933</v>
      </c>
      <c r="B6" s="125"/>
      <c r="C6" s="125"/>
      <c r="D6" s="125"/>
      <c r="E6" s="125"/>
      <c r="F6" s="125"/>
      <c r="G6" s="126">
        <v>4</v>
      </c>
      <c r="H6" s="126">
        <v>2</v>
      </c>
      <c r="I6" s="126">
        <v>5</v>
      </c>
      <c r="J6" s="198">
        <v>10</v>
      </c>
      <c r="K6" s="126">
        <v>1</v>
      </c>
      <c r="L6" s="126">
        <v>0</v>
      </c>
      <c r="M6" s="126">
        <v>0</v>
      </c>
      <c r="N6" s="126">
        <f>SUM(B6:M6)</f>
        <v>22</v>
      </c>
      <c r="O6" s="129">
        <f>AVERAGE(B6:M6)</f>
        <v>3.1428571428571428</v>
      </c>
      <c r="P6" s="426">
        <v>23.98</v>
      </c>
    </row>
    <row r="7" spans="1:16" x14ac:dyDescent="0.25">
      <c r="A7" s="38">
        <v>1934</v>
      </c>
      <c r="B7" s="126">
        <v>0</v>
      </c>
      <c r="C7" s="126">
        <v>0</v>
      </c>
      <c r="D7" s="126">
        <v>0</v>
      </c>
      <c r="E7" s="126">
        <v>0</v>
      </c>
      <c r="F7" s="126">
        <v>0</v>
      </c>
      <c r="G7" s="126">
        <v>10</v>
      </c>
      <c r="H7" s="126">
        <v>3</v>
      </c>
      <c r="I7" s="126">
        <v>5</v>
      </c>
      <c r="J7" s="126">
        <v>9</v>
      </c>
      <c r="K7" s="126">
        <v>2</v>
      </c>
      <c r="L7" s="126"/>
      <c r="M7" s="126">
        <v>1</v>
      </c>
      <c r="N7" s="126">
        <f>SUM(B7:M7)</f>
        <v>30</v>
      </c>
      <c r="O7" s="129">
        <f>AVERAGE(B7:M7)</f>
        <v>2.7272727272727271</v>
      </c>
      <c r="P7" s="426">
        <v>23.98</v>
      </c>
    </row>
    <row r="8" spans="1:16" x14ac:dyDescent="0.25">
      <c r="A8" s="38">
        <v>1935</v>
      </c>
      <c r="B8" s="126">
        <v>0</v>
      </c>
      <c r="C8" s="126">
        <v>0</v>
      </c>
      <c r="D8" s="126">
        <v>0</v>
      </c>
      <c r="E8" s="126">
        <v>4</v>
      </c>
      <c r="F8" s="126">
        <v>4</v>
      </c>
      <c r="G8" s="126">
        <v>1</v>
      </c>
      <c r="H8" s="126">
        <v>8</v>
      </c>
      <c r="I8" s="126">
        <v>8</v>
      </c>
      <c r="J8" s="126">
        <v>5</v>
      </c>
      <c r="K8" s="126">
        <v>0</v>
      </c>
      <c r="L8" s="126">
        <v>0</v>
      </c>
      <c r="M8" s="126">
        <v>0</v>
      </c>
      <c r="N8" s="126">
        <f>SUM(B8:M8)</f>
        <v>30</v>
      </c>
      <c r="O8" s="129">
        <f>AVERAGE(B8:M8)</f>
        <v>2.5</v>
      </c>
      <c r="P8" s="426">
        <v>23.98</v>
      </c>
    </row>
    <row r="9" spans="1:16" x14ac:dyDescent="0.25">
      <c r="A9" s="38">
        <v>1936</v>
      </c>
      <c r="B9" s="126">
        <v>0</v>
      </c>
      <c r="C9" s="126">
        <v>1</v>
      </c>
      <c r="D9" s="126">
        <v>0</v>
      </c>
      <c r="E9" s="126">
        <v>2</v>
      </c>
      <c r="F9" s="126">
        <v>2</v>
      </c>
      <c r="G9" s="126">
        <v>2</v>
      </c>
      <c r="H9" s="126">
        <v>3</v>
      </c>
      <c r="I9" s="126">
        <v>6</v>
      </c>
      <c r="J9" s="126">
        <v>5</v>
      </c>
      <c r="K9" s="126">
        <v>0</v>
      </c>
      <c r="L9" s="126">
        <v>0</v>
      </c>
      <c r="M9" s="126">
        <v>0</v>
      </c>
      <c r="N9" s="126">
        <f>SUM(B9:M9)</f>
        <v>21</v>
      </c>
      <c r="O9" s="129">
        <f>AVERAGE(B9:M9)</f>
        <v>1.75</v>
      </c>
      <c r="P9" s="426">
        <v>23.98</v>
      </c>
    </row>
    <row r="10" spans="1:16" x14ac:dyDescent="0.25">
      <c r="A10" s="38">
        <v>1937</v>
      </c>
      <c r="B10" s="126"/>
      <c r="C10" s="126"/>
      <c r="D10" s="126">
        <v>1</v>
      </c>
      <c r="E10" s="126">
        <v>1</v>
      </c>
      <c r="F10" s="126">
        <v>1</v>
      </c>
      <c r="G10" s="126">
        <v>8</v>
      </c>
      <c r="H10" s="126">
        <v>2</v>
      </c>
      <c r="I10" s="126">
        <v>6</v>
      </c>
      <c r="J10" s="126">
        <v>3</v>
      </c>
      <c r="K10" s="126">
        <v>0</v>
      </c>
      <c r="L10" s="126">
        <v>0</v>
      </c>
      <c r="M10" s="126">
        <v>0</v>
      </c>
      <c r="N10" s="126">
        <f>SUM(B10:M10)</f>
        <v>22</v>
      </c>
      <c r="O10" s="129">
        <f>AVERAGE(B10:M10)</f>
        <v>2.2000000000000002</v>
      </c>
      <c r="P10" s="426">
        <v>23.98</v>
      </c>
    </row>
    <row r="11" spans="1:16" x14ac:dyDescent="0.25">
      <c r="A11" s="38">
        <v>1938</v>
      </c>
      <c r="B11" s="126">
        <v>0</v>
      </c>
      <c r="C11" s="126">
        <v>0</v>
      </c>
      <c r="D11" s="126">
        <v>0</v>
      </c>
      <c r="E11" s="126">
        <v>0</v>
      </c>
      <c r="F11" s="126">
        <v>0</v>
      </c>
      <c r="G11" s="125"/>
      <c r="H11" s="125"/>
      <c r="I11" s="125"/>
      <c r="J11" s="125"/>
      <c r="K11" s="125"/>
      <c r="L11" s="125"/>
      <c r="M11" s="125"/>
      <c r="N11" s="125"/>
      <c r="O11" s="128"/>
      <c r="P11" s="426">
        <v>23.98</v>
      </c>
    </row>
    <row r="12" spans="1:16" x14ac:dyDescent="0.25">
      <c r="A12" s="38">
        <v>1941</v>
      </c>
      <c r="B12" s="125"/>
      <c r="C12" s="125"/>
      <c r="D12" s="125"/>
      <c r="E12" s="125"/>
      <c r="F12" s="125"/>
      <c r="G12" s="125"/>
      <c r="H12" s="125"/>
      <c r="I12" s="125"/>
      <c r="J12" s="126">
        <v>2</v>
      </c>
      <c r="K12" s="126">
        <v>1</v>
      </c>
      <c r="L12" s="126">
        <v>0</v>
      </c>
      <c r="M12" s="126">
        <v>0</v>
      </c>
      <c r="N12" s="125"/>
      <c r="O12" s="128"/>
      <c r="P12" s="426">
        <v>23.98</v>
      </c>
    </row>
    <row r="13" spans="1:16" x14ac:dyDescent="0.25">
      <c r="A13" s="38">
        <v>1942</v>
      </c>
      <c r="B13" s="126">
        <v>0</v>
      </c>
      <c r="C13" s="126">
        <v>0</v>
      </c>
      <c r="D13" s="126">
        <v>1</v>
      </c>
      <c r="E13" s="126">
        <v>2</v>
      </c>
      <c r="F13" s="126">
        <v>0</v>
      </c>
      <c r="G13" s="126">
        <v>1</v>
      </c>
      <c r="H13" s="126">
        <v>0</v>
      </c>
      <c r="I13" s="126">
        <v>3</v>
      </c>
      <c r="J13" s="126">
        <v>4</v>
      </c>
      <c r="K13" s="126">
        <v>0</v>
      </c>
      <c r="L13" s="126">
        <v>0</v>
      </c>
      <c r="M13" s="126">
        <v>0</v>
      </c>
      <c r="N13" s="126">
        <f t="shared" ref="N13:N44" si="0">SUM(B13:M13)</f>
        <v>11</v>
      </c>
      <c r="O13" s="129">
        <f t="shared" ref="O13:O44" si="1">AVERAGE(B13:M13)</f>
        <v>0.91666666666666663</v>
      </c>
      <c r="P13" s="426">
        <v>23.98</v>
      </c>
    </row>
    <row r="14" spans="1:16" x14ac:dyDescent="0.25">
      <c r="A14" s="38">
        <v>1943</v>
      </c>
      <c r="B14" s="126">
        <v>0</v>
      </c>
      <c r="C14" s="126">
        <v>0</v>
      </c>
      <c r="D14" s="126">
        <v>3</v>
      </c>
      <c r="E14" s="126">
        <v>0</v>
      </c>
      <c r="F14" s="126">
        <v>5</v>
      </c>
      <c r="G14" s="126">
        <v>6</v>
      </c>
      <c r="H14" s="126">
        <v>6</v>
      </c>
      <c r="I14" s="126">
        <v>3</v>
      </c>
      <c r="J14" s="126">
        <v>1</v>
      </c>
      <c r="K14" s="126">
        <v>1</v>
      </c>
      <c r="L14" s="126">
        <v>0</v>
      </c>
      <c r="M14" s="126">
        <v>0</v>
      </c>
      <c r="N14" s="126">
        <f t="shared" si="0"/>
        <v>25</v>
      </c>
      <c r="O14" s="129">
        <f t="shared" si="1"/>
        <v>2.0833333333333335</v>
      </c>
      <c r="P14" s="426">
        <v>23.98</v>
      </c>
    </row>
    <row r="15" spans="1:16" x14ac:dyDescent="0.25">
      <c r="A15" s="38">
        <v>1944</v>
      </c>
      <c r="B15" s="126">
        <v>0</v>
      </c>
      <c r="C15" s="126">
        <v>0</v>
      </c>
      <c r="D15" s="126">
        <v>1</v>
      </c>
      <c r="E15" s="126">
        <v>1</v>
      </c>
      <c r="F15" s="126">
        <v>1</v>
      </c>
      <c r="G15" s="126">
        <v>4</v>
      </c>
      <c r="H15" s="126">
        <v>3</v>
      </c>
      <c r="I15" s="126">
        <v>5</v>
      </c>
      <c r="J15" s="126">
        <v>4</v>
      </c>
      <c r="K15" s="126">
        <v>0</v>
      </c>
      <c r="L15" s="126">
        <v>0</v>
      </c>
      <c r="M15" s="126">
        <v>0</v>
      </c>
      <c r="N15" s="126">
        <f t="shared" si="0"/>
        <v>19</v>
      </c>
      <c r="O15" s="129">
        <f t="shared" si="1"/>
        <v>1.5833333333333333</v>
      </c>
      <c r="P15" s="426">
        <v>23.98</v>
      </c>
    </row>
    <row r="16" spans="1:16" x14ac:dyDescent="0.25">
      <c r="A16" s="38">
        <v>1945</v>
      </c>
      <c r="B16" s="126">
        <v>0</v>
      </c>
      <c r="C16" s="126">
        <v>0</v>
      </c>
      <c r="D16" s="126">
        <v>1</v>
      </c>
      <c r="E16" s="126">
        <v>3</v>
      </c>
      <c r="F16" s="126">
        <v>3</v>
      </c>
      <c r="G16" s="126">
        <v>3</v>
      </c>
      <c r="H16" s="126">
        <v>3</v>
      </c>
      <c r="I16" s="126">
        <v>1</v>
      </c>
      <c r="J16" s="126">
        <v>3</v>
      </c>
      <c r="K16" s="126">
        <v>0</v>
      </c>
      <c r="L16" s="126">
        <v>0</v>
      </c>
      <c r="M16" s="126">
        <v>0</v>
      </c>
      <c r="N16" s="126">
        <f t="shared" si="0"/>
        <v>17</v>
      </c>
      <c r="O16" s="129">
        <f t="shared" si="1"/>
        <v>1.4166666666666667</v>
      </c>
      <c r="P16" s="426">
        <v>23.98</v>
      </c>
    </row>
    <row r="17" spans="1:16" x14ac:dyDescent="0.25">
      <c r="A17" s="38">
        <v>1946</v>
      </c>
      <c r="B17" s="126">
        <v>0</v>
      </c>
      <c r="C17" s="126">
        <v>0</v>
      </c>
      <c r="D17" s="126">
        <v>0</v>
      </c>
      <c r="E17" s="221">
        <v>4</v>
      </c>
      <c r="F17" s="221">
        <v>1</v>
      </c>
      <c r="G17" s="221">
        <v>3</v>
      </c>
      <c r="H17" s="221">
        <v>1</v>
      </c>
      <c r="I17" s="221">
        <v>5</v>
      </c>
      <c r="J17" s="221">
        <v>2</v>
      </c>
      <c r="K17" s="221">
        <v>1</v>
      </c>
      <c r="L17" s="221">
        <v>0</v>
      </c>
      <c r="M17" s="221">
        <v>0</v>
      </c>
      <c r="N17" s="126">
        <f t="shared" si="0"/>
        <v>17</v>
      </c>
      <c r="O17" s="129">
        <f t="shared" si="1"/>
        <v>1.4166666666666667</v>
      </c>
      <c r="P17" s="426">
        <v>23.98</v>
      </c>
    </row>
    <row r="18" spans="1:16" x14ac:dyDescent="0.25">
      <c r="A18" s="38">
        <v>1947</v>
      </c>
      <c r="B18" s="126">
        <v>0</v>
      </c>
      <c r="C18" s="126">
        <v>0</v>
      </c>
      <c r="D18" s="126">
        <v>0</v>
      </c>
      <c r="E18" s="126">
        <v>1</v>
      </c>
      <c r="F18" s="126">
        <v>1</v>
      </c>
      <c r="G18" s="126">
        <v>0</v>
      </c>
      <c r="H18" s="126">
        <v>8</v>
      </c>
      <c r="I18" s="126">
        <v>9</v>
      </c>
      <c r="J18" s="126">
        <v>1</v>
      </c>
      <c r="K18" s="126">
        <v>1</v>
      </c>
      <c r="L18" s="126">
        <v>0</v>
      </c>
      <c r="M18" s="126">
        <v>0</v>
      </c>
      <c r="N18" s="126">
        <f t="shared" si="0"/>
        <v>21</v>
      </c>
      <c r="O18" s="129">
        <f t="shared" si="1"/>
        <v>1.75</v>
      </c>
      <c r="P18" s="426">
        <v>23.98</v>
      </c>
    </row>
    <row r="19" spans="1:16" x14ac:dyDescent="0.25">
      <c r="A19" s="38">
        <v>1948</v>
      </c>
      <c r="B19" s="126">
        <v>0</v>
      </c>
      <c r="C19" s="126">
        <v>0</v>
      </c>
      <c r="D19" s="126">
        <v>0</v>
      </c>
      <c r="E19" s="126">
        <v>0</v>
      </c>
      <c r="F19" s="126">
        <v>5</v>
      </c>
      <c r="G19" s="126">
        <v>3</v>
      </c>
      <c r="H19" s="126">
        <v>1</v>
      </c>
      <c r="I19" s="126">
        <v>3</v>
      </c>
      <c r="J19" s="126">
        <v>3</v>
      </c>
      <c r="K19" s="126">
        <v>3</v>
      </c>
      <c r="L19" s="126">
        <v>0</v>
      </c>
      <c r="M19" s="126">
        <v>0</v>
      </c>
      <c r="N19" s="126">
        <f t="shared" si="0"/>
        <v>18</v>
      </c>
      <c r="O19" s="129">
        <f t="shared" si="1"/>
        <v>1.5</v>
      </c>
      <c r="P19" s="426">
        <v>23.98</v>
      </c>
    </row>
    <row r="20" spans="1:16" x14ac:dyDescent="0.25">
      <c r="A20" s="38">
        <v>1949</v>
      </c>
      <c r="B20" s="126">
        <v>0</v>
      </c>
      <c r="C20" s="126">
        <v>0</v>
      </c>
      <c r="D20" s="198">
        <v>4</v>
      </c>
      <c r="E20" s="126">
        <v>0</v>
      </c>
      <c r="F20" s="126">
        <v>0</v>
      </c>
      <c r="G20" s="126">
        <v>7</v>
      </c>
      <c r="H20" s="126">
        <v>2</v>
      </c>
      <c r="I20" s="126">
        <v>7</v>
      </c>
      <c r="J20" s="126">
        <v>4</v>
      </c>
      <c r="K20" s="126">
        <v>3</v>
      </c>
      <c r="L20" s="126">
        <v>0</v>
      </c>
      <c r="M20" s="126">
        <v>0</v>
      </c>
      <c r="N20" s="126">
        <f t="shared" si="0"/>
        <v>27</v>
      </c>
      <c r="O20" s="129">
        <f t="shared" si="1"/>
        <v>2.25</v>
      </c>
      <c r="P20" s="426">
        <v>23.98</v>
      </c>
    </row>
    <row r="21" spans="1:16" x14ac:dyDescent="0.25">
      <c r="A21" s="38">
        <v>1950</v>
      </c>
      <c r="B21" s="126">
        <v>0</v>
      </c>
      <c r="C21" s="126">
        <v>0</v>
      </c>
      <c r="D21" s="126">
        <v>2</v>
      </c>
      <c r="E21" s="126">
        <v>1</v>
      </c>
      <c r="F21" s="126">
        <v>4</v>
      </c>
      <c r="G21" s="126">
        <v>5</v>
      </c>
      <c r="H21" s="126">
        <v>2</v>
      </c>
      <c r="I21" s="126">
        <v>13</v>
      </c>
      <c r="J21" s="126">
        <v>3</v>
      </c>
      <c r="K21" s="126">
        <v>0</v>
      </c>
      <c r="L21" s="126">
        <v>0</v>
      </c>
      <c r="M21" s="126">
        <v>0</v>
      </c>
      <c r="N21" s="126">
        <f t="shared" si="0"/>
        <v>30</v>
      </c>
      <c r="O21" s="129">
        <f t="shared" si="1"/>
        <v>2.5</v>
      </c>
      <c r="P21" s="426">
        <v>23.98</v>
      </c>
    </row>
    <row r="22" spans="1:16" x14ac:dyDescent="0.25">
      <c r="A22" s="38">
        <v>1951</v>
      </c>
      <c r="B22" s="126">
        <v>0</v>
      </c>
      <c r="C22" s="126">
        <v>0</v>
      </c>
      <c r="D22" s="126">
        <v>0</v>
      </c>
      <c r="E22" s="126">
        <v>2</v>
      </c>
      <c r="F22" s="126">
        <v>4</v>
      </c>
      <c r="G22" s="126">
        <v>7</v>
      </c>
      <c r="H22" s="126">
        <v>6</v>
      </c>
      <c r="I22" s="126">
        <v>6</v>
      </c>
      <c r="J22" s="126">
        <v>0</v>
      </c>
      <c r="K22" s="126">
        <v>2</v>
      </c>
      <c r="L22" s="126">
        <v>0</v>
      </c>
      <c r="M22" s="126">
        <v>0</v>
      </c>
      <c r="N22" s="126">
        <f t="shared" si="0"/>
        <v>27</v>
      </c>
      <c r="O22" s="129">
        <f t="shared" si="1"/>
        <v>2.25</v>
      </c>
      <c r="P22" s="426">
        <v>23.98</v>
      </c>
    </row>
    <row r="23" spans="1:16" x14ac:dyDescent="0.25">
      <c r="A23" s="38">
        <v>1952</v>
      </c>
      <c r="B23" s="126">
        <v>0</v>
      </c>
      <c r="C23" s="126">
        <v>0</v>
      </c>
      <c r="D23" s="126">
        <v>0</v>
      </c>
      <c r="E23" s="126">
        <v>2</v>
      </c>
      <c r="F23" s="126">
        <v>4</v>
      </c>
      <c r="G23" s="126">
        <v>4</v>
      </c>
      <c r="H23" s="198">
        <v>14</v>
      </c>
      <c r="I23" s="126">
        <v>1</v>
      </c>
      <c r="J23" s="126">
        <v>0</v>
      </c>
      <c r="K23" s="126">
        <v>0</v>
      </c>
      <c r="L23" s="126">
        <v>0</v>
      </c>
      <c r="M23" s="126">
        <v>0</v>
      </c>
      <c r="N23" s="126">
        <f t="shared" si="0"/>
        <v>25</v>
      </c>
      <c r="O23" s="129">
        <f t="shared" si="1"/>
        <v>2.0833333333333335</v>
      </c>
      <c r="P23" s="426">
        <v>23.98</v>
      </c>
    </row>
    <row r="24" spans="1:16" x14ac:dyDescent="0.25">
      <c r="A24" s="38">
        <v>1953</v>
      </c>
      <c r="B24" s="126">
        <v>0</v>
      </c>
      <c r="C24" s="126">
        <v>0</v>
      </c>
      <c r="D24" s="126">
        <v>0</v>
      </c>
      <c r="E24" s="126">
        <v>0</v>
      </c>
      <c r="F24" s="126">
        <v>2</v>
      </c>
      <c r="G24" s="126">
        <v>7</v>
      </c>
      <c r="H24" s="126">
        <v>2</v>
      </c>
      <c r="I24" s="126">
        <v>6</v>
      </c>
      <c r="J24" s="126">
        <v>3</v>
      </c>
      <c r="K24" s="126">
        <v>0</v>
      </c>
      <c r="L24" s="126">
        <v>0</v>
      </c>
      <c r="M24" s="126">
        <v>2</v>
      </c>
      <c r="N24" s="126">
        <f t="shared" si="0"/>
        <v>22</v>
      </c>
      <c r="O24" s="129">
        <f t="shared" si="1"/>
        <v>1.8333333333333333</v>
      </c>
      <c r="P24" s="426">
        <v>23.98</v>
      </c>
    </row>
    <row r="25" spans="1:16" x14ac:dyDescent="0.25">
      <c r="A25" s="38">
        <v>1954</v>
      </c>
      <c r="B25" s="126">
        <v>0</v>
      </c>
      <c r="C25" s="126">
        <v>0</v>
      </c>
      <c r="D25" s="126">
        <v>0</v>
      </c>
      <c r="E25" s="126">
        <v>4</v>
      </c>
      <c r="F25" s="126">
        <v>3</v>
      </c>
      <c r="G25" s="126">
        <v>0</v>
      </c>
      <c r="H25" s="126">
        <v>1</v>
      </c>
      <c r="I25" s="126">
        <v>4</v>
      </c>
      <c r="J25" s="126">
        <v>2</v>
      </c>
      <c r="K25" s="126">
        <v>0</v>
      </c>
      <c r="L25" s="126">
        <v>0</v>
      </c>
      <c r="M25" s="126">
        <v>0</v>
      </c>
      <c r="N25" s="126">
        <f t="shared" si="0"/>
        <v>14</v>
      </c>
      <c r="O25" s="129">
        <f t="shared" si="1"/>
        <v>1.1666666666666667</v>
      </c>
      <c r="P25" s="426">
        <v>23.98</v>
      </c>
    </row>
    <row r="26" spans="1:16" x14ac:dyDescent="0.25">
      <c r="A26" s="38">
        <v>1955</v>
      </c>
      <c r="B26" s="126">
        <v>0</v>
      </c>
      <c r="C26" s="126">
        <v>1</v>
      </c>
      <c r="D26" s="126">
        <v>0</v>
      </c>
      <c r="E26" s="126">
        <v>0</v>
      </c>
      <c r="F26" s="126">
        <v>2</v>
      </c>
      <c r="G26" s="126">
        <v>7</v>
      </c>
      <c r="H26" s="126">
        <v>11</v>
      </c>
      <c r="I26" s="126">
        <v>7</v>
      </c>
      <c r="J26" s="126">
        <v>2</v>
      </c>
      <c r="K26" s="126">
        <v>2</v>
      </c>
      <c r="L26" s="126">
        <v>0</v>
      </c>
      <c r="M26" s="126">
        <v>1</v>
      </c>
      <c r="N26" s="126">
        <f t="shared" si="0"/>
        <v>33</v>
      </c>
      <c r="O26" s="129">
        <f t="shared" si="1"/>
        <v>2.75</v>
      </c>
      <c r="P26" s="426">
        <v>23.98</v>
      </c>
    </row>
    <row r="27" spans="1:16" x14ac:dyDescent="0.25">
      <c r="A27" s="38">
        <v>1956</v>
      </c>
      <c r="B27" s="126">
        <v>0</v>
      </c>
      <c r="C27" s="126">
        <v>0</v>
      </c>
      <c r="D27" s="126">
        <v>0</v>
      </c>
      <c r="E27" s="126">
        <v>3</v>
      </c>
      <c r="F27" s="126">
        <v>1</v>
      </c>
      <c r="G27" s="126">
        <v>3</v>
      </c>
      <c r="H27" s="126">
        <v>3</v>
      </c>
      <c r="I27" s="126">
        <v>0</v>
      </c>
      <c r="J27" s="126">
        <v>2</v>
      </c>
      <c r="K27" s="126">
        <v>0</v>
      </c>
      <c r="L27" s="126">
        <v>0</v>
      </c>
      <c r="M27" s="126">
        <v>0</v>
      </c>
      <c r="N27" s="126">
        <f t="shared" si="0"/>
        <v>12</v>
      </c>
      <c r="O27" s="129">
        <f t="shared" si="1"/>
        <v>1</v>
      </c>
      <c r="P27" s="426">
        <v>23.98</v>
      </c>
    </row>
    <row r="28" spans="1:16" x14ac:dyDescent="0.25">
      <c r="A28" s="38">
        <v>1957</v>
      </c>
      <c r="B28" s="126">
        <v>0</v>
      </c>
      <c r="C28" s="126">
        <v>0</v>
      </c>
      <c r="D28" s="126">
        <v>0</v>
      </c>
      <c r="E28" s="126">
        <v>0</v>
      </c>
      <c r="F28" s="126">
        <v>9</v>
      </c>
      <c r="G28" s="126">
        <v>3</v>
      </c>
      <c r="H28" s="126">
        <v>2</v>
      </c>
      <c r="I28" s="126">
        <v>3</v>
      </c>
      <c r="J28" s="126">
        <v>2</v>
      </c>
      <c r="K28" s="126">
        <v>0</v>
      </c>
      <c r="L28" s="126">
        <v>0</v>
      </c>
      <c r="M28" s="126">
        <v>0</v>
      </c>
      <c r="N28" s="126">
        <f t="shared" si="0"/>
        <v>19</v>
      </c>
      <c r="O28" s="129">
        <f t="shared" si="1"/>
        <v>1.5833333333333333</v>
      </c>
      <c r="P28" s="426">
        <v>23.98</v>
      </c>
    </row>
    <row r="29" spans="1:16" x14ac:dyDescent="0.25">
      <c r="A29" s="38">
        <v>1958</v>
      </c>
      <c r="B29" s="126">
        <v>0</v>
      </c>
      <c r="C29" s="126">
        <v>0</v>
      </c>
      <c r="D29" s="126">
        <v>1</v>
      </c>
      <c r="E29" s="126">
        <v>3</v>
      </c>
      <c r="F29" s="126">
        <v>2</v>
      </c>
      <c r="G29" s="126">
        <v>1</v>
      </c>
      <c r="H29" s="126">
        <v>3</v>
      </c>
      <c r="I29" s="126">
        <v>3</v>
      </c>
      <c r="J29" s="126">
        <v>4</v>
      </c>
      <c r="K29" s="126">
        <v>1</v>
      </c>
      <c r="L29" s="126">
        <v>1</v>
      </c>
      <c r="M29" s="126">
        <v>0</v>
      </c>
      <c r="N29" s="126">
        <f t="shared" si="0"/>
        <v>19</v>
      </c>
      <c r="O29" s="129">
        <f t="shared" si="1"/>
        <v>1.5833333333333333</v>
      </c>
      <c r="P29" s="426">
        <v>23.98</v>
      </c>
    </row>
    <row r="30" spans="1:16" x14ac:dyDescent="0.25">
      <c r="A30" s="38">
        <v>1959</v>
      </c>
      <c r="B30" s="126">
        <v>0</v>
      </c>
      <c r="C30" s="126">
        <v>1</v>
      </c>
      <c r="D30" s="126">
        <v>1</v>
      </c>
      <c r="E30" s="126">
        <v>2</v>
      </c>
      <c r="F30" s="126">
        <v>6</v>
      </c>
      <c r="G30" s="126">
        <v>3</v>
      </c>
      <c r="H30" s="126">
        <v>4</v>
      </c>
      <c r="I30" s="126">
        <v>9</v>
      </c>
      <c r="J30" s="126">
        <v>4</v>
      </c>
      <c r="K30" s="126">
        <v>0</v>
      </c>
      <c r="L30" s="126">
        <v>0</v>
      </c>
      <c r="M30" s="126">
        <v>0</v>
      </c>
      <c r="N30" s="126">
        <f t="shared" si="0"/>
        <v>30</v>
      </c>
      <c r="O30" s="129">
        <f t="shared" si="1"/>
        <v>2.5</v>
      </c>
      <c r="P30" s="426">
        <v>23.98</v>
      </c>
    </row>
    <row r="31" spans="1:16" x14ac:dyDescent="0.25">
      <c r="A31" s="38">
        <v>1960</v>
      </c>
      <c r="B31" s="126">
        <v>0</v>
      </c>
      <c r="C31" s="126">
        <v>0</v>
      </c>
      <c r="D31" s="126">
        <v>1</v>
      </c>
      <c r="E31" s="126">
        <v>2</v>
      </c>
      <c r="F31" s="126">
        <v>2</v>
      </c>
      <c r="G31" s="126">
        <v>7</v>
      </c>
      <c r="H31" s="126">
        <v>10</v>
      </c>
      <c r="I31" s="126">
        <v>5</v>
      </c>
      <c r="J31" s="126">
        <v>8</v>
      </c>
      <c r="K31" s="126">
        <v>1</v>
      </c>
      <c r="L31" s="126">
        <v>0</v>
      </c>
      <c r="M31" s="126">
        <v>0</v>
      </c>
      <c r="N31" s="126">
        <f t="shared" si="0"/>
        <v>36</v>
      </c>
      <c r="O31" s="129">
        <f t="shared" si="1"/>
        <v>3</v>
      </c>
      <c r="P31" s="426">
        <v>23.98</v>
      </c>
    </row>
    <row r="32" spans="1:16" x14ac:dyDescent="0.25">
      <c r="A32" s="38">
        <v>1961</v>
      </c>
      <c r="B32" s="126">
        <v>0</v>
      </c>
      <c r="C32" s="126">
        <v>0</v>
      </c>
      <c r="D32" s="126">
        <v>0</v>
      </c>
      <c r="E32" s="126">
        <v>3</v>
      </c>
      <c r="F32" s="126">
        <v>5</v>
      </c>
      <c r="G32" s="126">
        <v>9</v>
      </c>
      <c r="H32" s="126">
        <v>3</v>
      </c>
      <c r="I32" s="126">
        <v>1</v>
      </c>
      <c r="J32" s="126">
        <v>1</v>
      </c>
      <c r="K32" s="126">
        <v>0</v>
      </c>
      <c r="L32" s="126">
        <v>0</v>
      </c>
      <c r="M32" s="126">
        <v>0</v>
      </c>
      <c r="N32" s="126">
        <f t="shared" si="0"/>
        <v>22</v>
      </c>
      <c r="O32" s="129">
        <f t="shared" si="1"/>
        <v>1.8333333333333333</v>
      </c>
      <c r="P32" s="426">
        <v>23.98</v>
      </c>
    </row>
    <row r="33" spans="1:16" x14ac:dyDescent="0.25">
      <c r="A33" s="38">
        <v>1962</v>
      </c>
      <c r="B33" s="126">
        <v>0</v>
      </c>
      <c r="C33" s="126">
        <v>0</v>
      </c>
      <c r="D33" s="126">
        <v>0</v>
      </c>
      <c r="E33" s="126">
        <v>1</v>
      </c>
      <c r="F33" s="126">
        <v>4</v>
      </c>
      <c r="G33" s="126">
        <v>5</v>
      </c>
      <c r="H33" s="126">
        <v>0</v>
      </c>
      <c r="I33" s="126">
        <v>1</v>
      </c>
      <c r="J33" s="126">
        <v>2</v>
      </c>
      <c r="K33" s="126">
        <v>0</v>
      </c>
      <c r="L33" s="126">
        <v>0</v>
      </c>
      <c r="M33" s="126">
        <v>0</v>
      </c>
      <c r="N33" s="126">
        <f t="shared" si="0"/>
        <v>13</v>
      </c>
      <c r="O33" s="129">
        <f t="shared" si="1"/>
        <v>1.0833333333333333</v>
      </c>
      <c r="P33" s="426">
        <v>23.98</v>
      </c>
    </row>
    <row r="34" spans="1:16" x14ac:dyDescent="0.25">
      <c r="A34" s="38">
        <v>1963</v>
      </c>
      <c r="B34" s="126">
        <v>0</v>
      </c>
      <c r="C34" s="126">
        <v>0</v>
      </c>
      <c r="D34" s="126">
        <v>0</v>
      </c>
      <c r="E34" s="126">
        <v>1</v>
      </c>
      <c r="F34" s="126">
        <v>6</v>
      </c>
      <c r="G34" s="126">
        <v>6</v>
      </c>
      <c r="H34" s="126">
        <v>7</v>
      </c>
      <c r="I34" s="126">
        <v>7</v>
      </c>
      <c r="J34" s="126">
        <v>0</v>
      </c>
      <c r="K34" s="126">
        <v>2</v>
      </c>
      <c r="L34" s="126">
        <v>0</v>
      </c>
      <c r="M34" s="126">
        <v>0</v>
      </c>
      <c r="N34" s="126">
        <f t="shared" si="0"/>
        <v>29</v>
      </c>
      <c r="O34" s="129">
        <f t="shared" si="1"/>
        <v>2.4166666666666665</v>
      </c>
      <c r="P34" s="426">
        <v>23.98</v>
      </c>
    </row>
    <row r="35" spans="1:16" x14ac:dyDescent="0.25">
      <c r="A35" s="38">
        <v>1964</v>
      </c>
      <c r="B35" s="126">
        <v>0</v>
      </c>
      <c r="C35" s="126">
        <v>0</v>
      </c>
      <c r="D35" s="126">
        <v>1</v>
      </c>
      <c r="E35" s="126">
        <v>0</v>
      </c>
      <c r="F35" s="126">
        <v>4</v>
      </c>
      <c r="G35" s="126">
        <v>1</v>
      </c>
      <c r="H35" s="126">
        <v>4</v>
      </c>
      <c r="I35" s="126">
        <v>8</v>
      </c>
      <c r="J35" s="126">
        <v>2</v>
      </c>
      <c r="K35" s="126">
        <v>1</v>
      </c>
      <c r="L35" s="126">
        <v>0</v>
      </c>
      <c r="M35" s="126">
        <v>0</v>
      </c>
      <c r="N35" s="126">
        <f t="shared" si="0"/>
        <v>21</v>
      </c>
      <c r="O35" s="129">
        <f t="shared" si="1"/>
        <v>1.75</v>
      </c>
      <c r="P35" s="426">
        <v>23.98</v>
      </c>
    </row>
    <row r="36" spans="1:16" x14ac:dyDescent="0.25">
      <c r="A36" s="38">
        <v>1965</v>
      </c>
      <c r="B36" s="126">
        <v>0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2</v>
      </c>
      <c r="J36" s="126">
        <v>2</v>
      </c>
      <c r="K36" s="126">
        <v>1</v>
      </c>
      <c r="L36" s="126">
        <v>0</v>
      </c>
      <c r="M36" s="198">
        <v>2</v>
      </c>
      <c r="N36" s="126">
        <f t="shared" si="0"/>
        <v>7</v>
      </c>
      <c r="O36" s="129">
        <f t="shared" si="1"/>
        <v>0.58333333333333337</v>
      </c>
      <c r="P36" s="426">
        <v>23.98</v>
      </c>
    </row>
    <row r="37" spans="1:16" x14ac:dyDescent="0.25">
      <c r="A37" s="38">
        <v>1966</v>
      </c>
      <c r="B37" s="126">
        <v>0</v>
      </c>
      <c r="C37" s="126">
        <v>0</v>
      </c>
      <c r="D37" s="126">
        <v>0</v>
      </c>
      <c r="E37" s="126">
        <v>0</v>
      </c>
      <c r="F37" s="126">
        <v>2</v>
      </c>
      <c r="G37" s="126">
        <v>3</v>
      </c>
      <c r="H37" s="126">
        <v>4</v>
      </c>
      <c r="I37" s="126">
        <v>5</v>
      </c>
      <c r="J37" s="126">
        <v>2</v>
      </c>
      <c r="K37" s="126">
        <v>0</v>
      </c>
      <c r="L37" s="126">
        <v>0</v>
      </c>
      <c r="M37" s="126">
        <v>0</v>
      </c>
      <c r="N37" s="126">
        <f t="shared" si="0"/>
        <v>16</v>
      </c>
      <c r="O37" s="129">
        <f t="shared" si="1"/>
        <v>1.3333333333333333</v>
      </c>
      <c r="P37" s="426">
        <v>23.98</v>
      </c>
    </row>
    <row r="38" spans="1:16" x14ac:dyDescent="0.25">
      <c r="A38" s="38">
        <v>1967</v>
      </c>
      <c r="B38" s="126">
        <v>1</v>
      </c>
      <c r="C38" s="126">
        <v>0</v>
      </c>
      <c r="D38" s="126">
        <v>0</v>
      </c>
      <c r="E38" s="126">
        <v>3</v>
      </c>
      <c r="F38" s="126">
        <v>1</v>
      </c>
      <c r="G38" s="126">
        <v>3</v>
      </c>
      <c r="H38" s="126">
        <v>3</v>
      </c>
      <c r="I38" s="126">
        <v>4</v>
      </c>
      <c r="J38" s="126">
        <v>5</v>
      </c>
      <c r="K38" s="126">
        <v>0</v>
      </c>
      <c r="L38" s="126">
        <v>0</v>
      </c>
      <c r="M38" s="126">
        <v>0</v>
      </c>
      <c r="N38" s="126">
        <f t="shared" si="0"/>
        <v>20</v>
      </c>
      <c r="O38" s="129">
        <f t="shared" si="1"/>
        <v>1.6666666666666667</v>
      </c>
      <c r="P38" s="426">
        <v>23.98</v>
      </c>
    </row>
    <row r="39" spans="1:16" x14ac:dyDescent="0.25">
      <c r="A39" s="38">
        <v>1968</v>
      </c>
      <c r="B39" s="126">
        <v>0</v>
      </c>
      <c r="C39" s="126">
        <v>1</v>
      </c>
      <c r="D39" s="126">
        <v>0</v>
      </c>
      <c r="E39" s="126">
        <v>0</v>
      </c>
      <c r="F39" s="126">
        <v>1</v>
      </c>
      <c r="G39" s="126">
        <v>3</v>
      </c>
      <c r="H39" s="126">
        <v>2</v>
      </c>
      <c r="I39" s="126">
        <v>8</v>
      </c>
      <c r="J39" s="126">
        <v>3</v>
      </c>
      <c r="K39" s="126">
        <v>0</v>
      </c>
      <c r="L39" s="126">
        <v>0</v>
      </c>
      <c r="M39" s="126">
        <v>0</v>
      </c>
      <c r="N39" s="126">
        <f t="shared" si="0"/>
        <v>18</v>
      </c>
      <c r="O39" s="129">
        <f t="shared" si="1"/>
        <v>1.5</v>
      </c>
      <c r="P39" s="426">
        <v>23.98</v>
      </c>
    </row>
    <row r="40" spans="1:16" x14ac:dyDescent="0.25">
      <c r="A40" s="38">
        <v>1969</v>
      </c>
      <c r="B40" s="126">
        <v>1</v>
      </c>
      <c r="C40" s="126">
        <v>1</v>
      </c>
      <c r="D40" s="126">
        <v>0</v>
      </c>
      <c r="E40" s="126">
        <v>0</v>
      </c>
      <c r="F40" s="126">
        <v>0</v>
      </c>
      <c r="G40" s="126">
        <v>2</v>
      </c>
      <c r="H40" s="126">
        <v>6</v>
      </c>
      <c r="I40" s="126">
        <v>5</v>
      </c>
      <c r="J40" s="126">
        <v>9</v>
      </c>
      <c r="K40" s="126">
        <v>0</v>
      </c>
      <c r="L40" s="126">
        <v>1</v>
      </c>
      <c r="M40" s="126">
        <v>0</v>
      </c>
      <c r="N40" s="126">
        <f t="shared" si="0"/>
        <v>25</v>
      </c>
      <c r="O40" s="129">
        <f t="shared" si="1"/>
        <v>2.0833333333333335</v>
      </c>
      <c r="P40" s="426">
        <v>23.98</v>
      </c>
    </row>
    <row r="41" spans="1:16" x14ac:dyDescent="0.25">
      <c r="A41" s="38">
        <v>1970</v>
      </c>
      <c r="B41" s="126">
        <v>0</v>
      </c>
      <c r="C41" s="126">
        <v>0</v>
      </c>
      <c r="D41" s="126">
        <v>0</v>
      </c>
      <c r="E41" s="126">
        <v>0</v>
      </c>
      <c r="F41" s="126">
        <v>0</v>
      </c>
      <c r="G41" s="126">
        <v>7</v>
      </c>
      <c r="H41" s="126">
        <v>2</v>
      </c>
      <c r="I41" s="126">
        <v>4</v>
      </c>
      <c r="J41" s="126">
        <v>6</v>
      </c>
      <c r="K41" s="126">
        <v>0</v>
      </c>
      <c r="L41" s="126">
        <v>0</v>
      </c>
      <c r="M41" s="126">
        <v>0</v>
      </c>
      <c r="N41" s="126">
        <f t="shared" si="0"/>
        <v>19</v>
      </c>
      <c r="O41" s="129">
        <f t="shared" si="1"/>
        <v>1.5833333333333333</v>
      </c>
      <c r="P41" s="426">
        <v>23.98</v>
      </c>
    </row>
    <row r="42" spans="1:16" x14ac:dyDescent="0.25">
      <c r="A42" s="38">
        <v>1971</v>
      </c>
      <c r="B42" s="126">
        <v>0</v>
      </c>
      <c r="C42" s="126">
        <v>1</v>
      </c>
      <c r="D42" s="126">
        <v>0</v>
      </c>
      <c r="E42" s="126">
        <v>2</v>
      </c>
      <c r="F42" s="126">
        <v>5</v>
      </c>
      <c r="G42" s="126">
        <v>4</v>
      </c>
      <c r="H42" s="126">
        <v>5</v>
      </c>
      <c r="I42" s="126">
        <v>5</v>
      </c>
      <c r="J42" s="126">
        <v>7</v>
      </c>
      <c r="K42" s="126">
        <v>2</v>
      </c>
      <c r="L42" s="126">
        <v>0</v>
      </c>
      <c r="M42" s="126">
        <v>0</v>
      </c>
      <c r="N42" s="126">
        <f t="shared" si="0"/>
        <v>31</v>
      </c>
      <c r="O42" s="129">
        <f t="shared" si="1"/>
        <v>2.5833333333333335</v>
      </c>
      <c r="P42" s="426">
        <v>23.98</v>
      </c>
    </row>
    <row r="43" spans="1:16" x14ac:dyDescent="0.25">
      <c r="A43" s="38">
        <v>1972</v>
      </c>
      <c r="B43" s="126">
        <v>0</v>
      </c>
      <c r="C43" s="126">
        <v>1</v>
      </c>
      <c r="D43" s="126">
        <v>0</v>
      </c>
      <c r="E43" s="198">
        <v>6</v>
      </c>
      <c r="F43" s="126">
        <v>6</v>
      </c>
      <c r="G43" s="126">
        <v>6</v>
      </c>
      <c r="H43" s="126">
        <v>10</v>
      </c>
      <c r="I43" s="126">
        <v>5</v>
      </c>
      <c r="J43" s="126">
        <v>4</v>
      </c>
      <c r="K43" s="126">
        <v>1</v>
      </c>
      <c r="L43" s="126">
        <v>0</v>
      </c>
      <c r="M43" s="126">
        <v>0</v>
      </c>
      <c r="N43" s="126">
        <f t="shared" si="0"/>
        <v>39</v>
      </c>
      <c r="O43" s="129">
        <f t="shared" si="1"/>
        <v>3.25</v>
      </c>
      <c r="P43" s="426">
        <v>23.98</v>
      </c>
    </row>
    <row r="44" spans="1:16" x14ac:dyDescent="0.25">
      <c r="A44" s="38">
        <v>1973</v>
      </c>
      <c r="B44" s="126">
        <v>0</v>
      </c>
      <c r="C44" s="126">
        <v>0</v>
      </c>
      <c r="D44" s="126">
        <v>0</v>
      </c>
      <c r="E44" s="126">
        <v>0</v>
      </c>
      <c r="F44" s="126">
        <v>0</v>
      </c>
      <c r="G44" s="126">
        <v>5</v>
      </c>
      <c r="H44" s="126">
        <v>4</v>
      </c>
      <c r="I44" s="126">
        <v>9</v>
      </c>
      <c r="J44" s="126">
        <v>1</v>
      </c>
      <c r="K44" s="126">
        <v>0</v>
      </c>
      <c r="L44" s="126">
        <v>0</v>
      </c>
      <c r="M44" s="126">
        <v>0</v>
      </c>
      <c r="N44" s="126">
        <f t="shared" si="0"/>
        <v>19</v>
      </c>
      <c r="O44" s="129">
        <f t="shared" si="1"/>
        <v>1.5833333333333333</v>
      </c>
      <c r="P44" s="426">
        <v>23.98</v>
      </c>
    </row>
    <row r="45" spans="1:16" x14ac:dyDescent="0.25">
      <c r="A45" s="38">
        <v>1974</v>
      </c>
      <c r="B45" s="126">
        <v>0</v>
      </c>
      <c r="C45" s="126">
        <v>0</v>
      </c>
      <c r="D45" s="126">
        <v>2</v>
      </c>
      <c r="E45" s="126">
        <v>2</v>
      </c>
      <c r="F45" s="126">
        <v>4</v>
      </c>
      <c r="G45" s="126">
        <v>4</v>
      </c>
      <c r="H45" s="126">
        <v>4</v>
      </c>
      <c r="I45" s="126">
        <v>2</v>
      </c>
      <c r="J45" s="126">
        <v>4</v>
      </c>
      <c r="K45" s="126">
        <v>0</v>
      </c>
      <c r="L45" s="126">
        <v>0</v>
      </c>
      <c r="M45" s="126">
        <v>0</v>
      </c>
      <c r="N45" s="126">
        <f t="shared" ref="N45:N76" si="2">SUM(B45:M45)</f>
        <v>22</v>
      </c>
      <c r="O45" s="129">
        <f t="shared" ref="O45:O76" si="3">AVERAGE(B45:M45)</f>
        <v>1.8333333333333333</v>
      </c>
      <c r="P45" s="426">
        <v>23.98</v>
      </c>
    </row>
    <row r="46" spans="1:16" x14ac:dyDescent="0.25">
      <c r="A46" s="38">
        <v>1975</v>
      </c>
      <c r="B46" s="126">
        <v>0</v>
      </c>
      <c r="C46" s="126">
        <v>0</v>
      </c>
      <c r="D46" s="126">
        <v>0</v>
      </c>
      <c r="E46" s="126">
        <v>0</v>
      </c>
      <c r="F46" s="126">
        <v>2</v>
      </c>
      <c r="G46" s="126">
        <v>9</v>
      </c>
      <c r="H46" s="126">
        <v>5</v>
      </c>
      <c r="I46" s="126">
        <v>11</v>
      </c>
      <c r="J46" s="126">
        <v>4</v>
      </c>
      <c r="K46" s="126">
        <v>1</v>
      </c>
      <c r="L46" s="126">
        <v>0</v>
      </c>
      <c r="M46" s="126">
        <v>0</v>
      </c>
      <c r="N46" s="126">
        <f t="shared" si="2"/>
        <v>32</v>
      </c>
      <c r="O46" s="129">
        <f t="shared" si="3"/>
        <v>2.6666666666666665</v>
      </c>
      <c r="P46" s="426">
        <v>23.98</v>
      </c>
    </row>
    <row r="47" spans="1:16" x14ac:dyDescent="0.25">
      <c r="A47" s="38">
        <v>1976</v>
      </c>
      <c r="B47" s="126">
        <v>0</v>
      </c>
      <c r="C47" s="126">
        <v>0</v>
      </c>
      <c r="D47" s="126">
        <v>0</v>
      </c>
      <c r="E47" s="126">
        <v>0</v>
      </c>
      <c r="F47" s="126">
        <v>2</v>
      </c>
      <c r="G47" s="126">
        <v>10</v>
      </c>
      <c r="H47" s="126">
        <v>12</v>
      </c>
      <c r="I47" s="126">
        <v>6</v>
      </c>
      <c r="J47" s="126">
        <v>4</v>
      </c>
      <c r="K47" s="126">
        <v>0</v>
      </c>
      <c r="L47" s="126">
        <v>0</v>
      </c>
      <c r="M47" s="126">
        <v>0</v>
      </c>
      <c r="N47" s="126">
        <f t="shared" si="2"/>
        <v>34</v>
      </c>
      <c r="O47" s="129">
        <f t="shared" si="3"/>
        <v>2.8333333333333335</v>
      </c>
      <c r="P47" s="426">
        <v>23.98</v>
      </c>
    </row>
    <row r="48" spans="1:16" x14ac:dyDescent="0.25">
      <c r="A48" s="38">
        <v>1977</v>
      </c>
      <c r="B48" s="126">
        <v>0</v>
      </c>
      <c r="C48" s="126">
        <v>1</v>
      </c>
      <c r="D48" s="126">
        <v>1</v>
      </c>
      <c r="E48" s="126">
        <v>0</v>
      </c>
      <c r="F48" s="126">
        <v>1</v>
      </c>
      <c r="G48" s="126">
        <v>3</v>
      </c>
      <c r="H48" s="126">
        <v>4</v>
      </c>
      <c r="I48" s="126">
        <v>5</v>
      </c>
      <c r="J48" s="126">
        <v>2</v>
      </c>
      <c r="K48" s="126">
        <v>1</v>
      </c>
      <c r="L48" s="126">
        <v>0</v>
      </c>
      <c r="M48" s="126">
        <v>0</v>
      </c>
      <c r="N48" s="126">
        <f t="shared" si="2"/>
        <v>18</v>
      </c>
      <c r="O48" s="129">
        <f t="shared" si="3"/>
        <v>1.5</v>
      </c>
      <c r="P48" s="426">
        <v>23.98</v>
      </c>
    </row>
    <row r="49" spans="1:16" x14ac:dyDescent="0.25">
      <c r="A49" s="38">
        <v>1978</v>
      </c>
      <c r="B49" s="126">
        <v>0</v>
      </c>
      <c r="C49" s="126">
        <v>0</v>
      </c>
      <c r="D49" s="126">
        <v>0</v>
      </c>
      <c r="E49" s="126">
        <v>0</v>
      </c>
      <c r="F49" s="126">
        <v>4</v>
      </c>
      <c r="G49" s="126">
        <v>2</v>
      </c>
      <c r="H49" s="126">
        <v>4</v>
      </c>
      <c r="I49" s="126">
        <v>6</v>
      </c>
      <c r="J49" s="126">
        <v>3</v>
      </c>
      <c r="K49" s="126">
        <v>2</v>
      </c>
      <c r="L49" s="126">
        <v>0</v>
      </c>
      <c r="M49" s="126">
        <v>0</v>
      </c>
      <c r="N49" s="126">
        <f t="shared" si="2"/>
        <v>21</v>
      </c>
      <c r="O49" s="129">
        <f t="shared" si="3"/>
        <v>1.75</v>
      </c>
      <c r="P49" s="426">
        <v>23.98</v>
      </c>
    </row>
    <row r="50" spans="1:16" x14ac:dyDescent="0.25">
      <c r="A50" s="38">
        <v>1979</v>
      </c>
      <c r="B50" s="126">
        <v>0</v>
      </c>
      <c r="C50" s="126">
        <v>0</v>
      </c>
      <c r="D50" s="126">
        <v>1</v>
      </c>
      <c r="E50" s="126">
        <v>1</v>
      </c>
      <c r="F50" s="126">
        <v>1</v>
      </c>
      <c r="G50" s="126">
        <v>6</v>
      </c>
      <c r="H50" s="126">
        <v>3</v>
      </c>
      <c r="I50" s="126">
        <v>4</v>
      </c>
      <c r="J50" s="126">
        <v>2</v>
      </c>
      <c r="K50" s="126">
        <v>3</v>
      </c>
      <c r="L50" s="126">
        <v>0</v>
      </c>
      <c r="M50" s="126"/>
      <c r="N50" s="126">
        <f t="shared" si="2"/>
        <v>21</v>
      </c>
      <c r="O50" s="129">
        <f t="shared" si="3"/>
        <v>1.9090909090909092</v>
      </c>
      <c r="P50" s="426">
        <v>23.98</v>
      </c>
    </row>
    <row r="51" spans="1:16" x14ac:dyDescent="0.25">
      <c r="A51" s="38">
        <v>1980</v>
      </c>
      <c r="B51" s="126">
        <v>0</v>
      </c>
      <c r="C51" s="126">
        <v>0</v>
      </c>
      <c r="D51" s="126">
        <v>1</v>
      </c>
      <c r="E51" s="126">
        <v>0</v>
      </c>
      <c r="F51" s="126">
        <v>1</v>
      </c>
      <c r="G51" s="126">
        <v>2</v>
      </c>
      <c r="H51" s="126">
        <v>0</v>
      </c>
      <c r="I51" s="126">
        <v>0</v>
      </c>
      <c r="J51" s="126">
        <v>4</v>
      </c>
      <c r="K51" s="126">
        <v>1</v>
      </c>
      <c r="L51" s="126">
        <v>0</v>
      </c>
      <c r="M51" s="126">
        <v>0</v>
      </c>
      <c r="N51" s="126">
        <f t="shared" si="2"/>
        <v>9</v>
      </c>
      <c r="O51" s="129">
        <f t="shared" si="3"/>
        <v>0.75</v>
      </c>
      <c r="P51" s="426">
        <v>23.98</v>
      </c>
    </row>
    <row r="52" spans="1:16" x14ac:dyDescent="0.25">
      <c r="A52" s="38">
        <v>1981</v>
      </c>
      <c r="B52" s="126">
        <v>0</v>
      </c>
      <c r="C52" s="126">
        <v>0</v>
      </c>
      <c r="D52" s="126">
        <v>2</v>
      </c>
      <c r="E52" s="126">
        <v>2</v>
      </c>
      <c r="F52" s="126">
        <v>1</v>
      </c>
      <c r="G52" s="126">
        <v>2</v>
      </c>
      <c r="H52" s="126">
        <v>4</v>
      </c>
      <c r="I52" s="126">
        <v>3</v>
      </c>
      <c r="J52" s="126">
        <v>5</v>
      </c>
      <c r="K52" s="126">
        <v>0</v>
      </c>
      <c r="L52" s="126">
        <v>0</v>
      </c>
      <c r="M52" s="126">
        <v>0</v>
      </c>
      <c r="N52" s="126">
        <f t="shared" si="2"/>
        <v>19</v>
      </c>
      <c r="O52" s="129">
        <f t="shared" si="3"/>
        <v>1.5833333333333333</v>
      </c>
      <c r="P52" s="426">
        <v>23.98</v>
      </c>
    </row>
    <row r="53" spans="1:16" x14ac:dyDescent="0.25">
      <c r="A53" s="38">
        <v>1982</v>
      </c>
      <c r="B53" s="198">
        <v>1</v>
      </c>
      <c r="C53" s="126">
        <v>0</v>
      </c>
      <c r="D53" s="126">
        <v>0</v>
      </c>
      <c r="E53" s="126">
        <v>2</v>
      </c>
      <c r="F53" s="126">
        <v>0</v>
      </c>
      <c r="G53" s="126">
        <v>3</v>
      </c>
      <c r="H53" s="126">
        <v>4</v>
      </c>
      <c r="I53" s="126">
        <v>7</v>
      </c>
      <c r="J53" s="126">
        <v>2</v>
      </c>
      <c r="K53" s="126">
        <v>0</v>
      </c>
      <c r="L53" s="126">
        <v>0</v>
      </c>
      <c r="M53" s="126">
        <v>0</v>
      </c>
      <c r="N53" s="126">
        <f t="shared" si="2"/>
        <v>19</v>
      </c>
      <c r="O53" s="129">
        <f t="shared" si="3"/>
        <v>1.5833333333333333</v>
      </c>
      <c r="P53" s="426">
        <v>23.98</v>
      </c>
    </row>
    <row r="54" spans="1:16" x14ac:dyDescent="0.25">
      <c r="A54" s="38">
        <v>1983</v>
      </c>
      <c r="B54" s="126">
        <v>0</v>
      </c>
      <c r="C54" s="126">
        <v>0</v>
      </c>
      <c r="D54" s="126">
        <v>0</v>
      </c>
      <c r="E54" s="126">
        <v>0</v>
      </c>
      <c r="F54" s="126">
        <v>0</v>
      </c>
      <c r="G54" s="126">
        <v>3</v>
      </c>
      <c r="H54" s="126">
        <v>0</v>
      </c>
      <c r="I54" s="126">
        <v>10</v>
      </c>
      <c r="J54" s="126">
        <v>1</v>
      </c>
      <c r="K54" s="126">
        <v>1</v>
      </c>
      <c r="L54" s="126">
        <v>0</v>
      </c>
      <c r="M54" s="126">
        <v>0</v>
      </c>
      <c r="N54" s="126">
        <f t="shared" si="2"/>
        <v>15</v>
      </c>
      <c r="O54" s="129">
        <f t="shared" si="3"/>
        <v>1.25</v>
      </c>
      <c r="P54" s="426">
        <v>23.98</v>
      </c>
    </row>
    <row r="55" spans="1:16" x14ac:dyDescent="0.25">
      <c r="A55" s="38">
        <v>1984</v>
      </c>
      <c r="B55" s="126">
        <v>0</v>
      </c>
      <c r="C55" s="126">
        <v>0</v>
      </c>
      <c r="D55" s="126">
        <v>0</v>
      </c>
      <c r="E55" s="126">
        <v>0</v>
      </c>
      <c r="F55" s="126">
        <v>0</v>
      </c>
      <c r="G55" s="126">
        <v>0</v>
      </c>
      <c r="H55" s="126">
        <v>2</v>
      </c>
      <c r="I55" s="126">
        <v>7</v>
      </c>
      <c r="J55" s="126">
        <v>2</v>
      </c>
      <c r="K55" s="126">
        <v>0</v>
      </c>
      <c r="L55" s="126">
        <v>0</v>
      </c>
      <c r="M55" s="126">
        <v>0</v>
      </c>
      <c r="N55" s="126">
        <f t="shared" si="2"/>
        <v>11</v>
      </c>
      <c r="O55" s="129">
        <f t="shared" si="3"/>
        <v>0.91666666666666663</v>
      </c>
      <c r="P55" s="426">
        <v>23.98</v>
      </c>
    </row>
    <row r="56" spans="1:16" x14ac:dyDescent="0.25">
      <c r="A56" s="38">
        <v>1985</v>
      </c>
      <c r="B56" s="126">
        <v>0</v>
      </c>
      <c r="C56" s="126">
        <v>0</v>
      </c>
      <c r="D56" s="126">
        <v>0</v>
      </c>
      <c r="E56" s="126">
        <v>0</v>
      </c>
      <c r="F56" s="126">
        <v>1</v>
      </c>
      <c r="G56" s="126">
        <v>3</v>
      </c>
      <c r="H56" s="126">
        <v>2</v>
      </c>
      <c r="I56" s="126">
        <v>3</v>
      </c>
      <c r="J56" s="126">
        <v>1</v>
      </c>
      <c r="K56" s="126">
        <v>0</v>
      </c>
      <c r="L56" s="126">
        <v>0</v>
      </c>
      <c r="M56" s="126">
        <v>0</v>
      </c>
      <c r="N56" s="126">
        <f t="shared" si="2"/>
        <v>10</v>
      </c>
      <c r="O56" s="129">
        <f t="shared" si="3"/>
        <v>0.83333333333333337</v>
      </c>
      <c r="P56" s="426">
        <v>23.98</v>
      </c>
    </row>
    <row r="57" spans="1:16" x14ac:dyDescent="0.25">
      <c r="A57" s="38">
        <v>1986</v>
      </c>
      <c r="B57" s="126">
        <v>0</v>
      </c>
      <c r="C57" s="126">
        <v>0</v>
      </c>
      <c r="D57" s="126">
        <v>0</v>
      </c>
      <c r="E57" s="126">
        <v>0</v>
      </c>
      <c r="F57" s="126">
        <v>3</v>
      </c>
      <c r="G57" s="126">
        <v>0</v>
      </c>
      <c r="H57" s="126">
        <v>4</v>
      </c>
      <c r="I57" s="126">
        <v>3</v>
      </c>
      <c r="J57" s="126">
        <v>4</v>
      </c>
      <c r="K57" s="126">
        <v>1</v>
      </c>
      <c r="L57" s="126">
        <v>0</v>
      </c>
      <c r="M57" s="126">
        <v>0</v>
      </c>
      <c r="N57" s="126">
        <f t="shared" si="2"/>
        <v>15</v>
      </c>
      <c r="O57" s="129">
        <f t="shared" si="3"/>
        <v>1.25</v>
      </c>
      <c r="P57" s="426">
        <v>23.98</v>
      </c>
    </row>
    <row r="58" spans="1:16" x14ac:dyDescent="0.25">
      <c r="A58" s="38">
        <v>1987</v>
      </c>
      <c r="B58" s="126">
        <v>0</v>
      </c>
      <c r="C58" s="126">
        <v>0</v>
      </c>
      <c r="D58" s="126">
        <v>0</v>
      </c>
      <c r="E58" s="126">
        <v>2</v>
      </c>
      <c r="F58" s="126">
        <v>3</v>
      </c>
      <c r="G58" s="126">
        <v>3</v>
      </c>
      <c r="H58" s="126">
        <v>9</v>
      </c>
      <c r="I58" s="126">
        <v>5</v>
      </c>
      <c r="J58" s="126">
        <v>4</v>
      </c>
      <c r="K58" s="198">
        <v>6</v>
      </c>
      <c r="L58" s="126">
        <v>0</v>
      </c>
      <c r="M58" s="126">
        <v>0</v>
      </c>
      <c r="N58" s="126">
        <f t="shared" si="2"/>
        <v>32</v>
      </c>
      <c r="O58" s="129">
        <f t="shared" si="3"/>
        <v>2.6666666666666665</v>
      </c>
      <c r="P58" s="426">
        <v>23.98</v>
      </c>
    </row>
    <row r="59" spans="1:16" x14ac:dyDescent="0.25">
      <c r="A59" s="38">
        <v>1988</v>
      </c>
      <c r="B59" s="126">
        <v>0</v>
      </c>
      <c r="C59" s="126">
        <v>0</v>
      </c>
      <c r="D59" s="126">
        <v>0</v>
      </c>
      <c r="E59" s="126">
        <v>1</v>
      </c>
      <c r="F59" s="198">
        <v>10</v>
      </c>
      <c r="G59" s="126">
        <v>10</v>
      </c>
      <c r="H59" s="126">
        <v>2</v>
      </c>
      <c r="I59" s="126">
        <v>1</v>
      </c>
      <c r="J59" s="126">
        <v>2</v>
      </c>
      <c r="K59" s="126">
        <v>0</v>
      </c>
      <c r="L59" s="126">
        <v>1</v>
      </c>
      <c r="M59" s="126">
        <v>0</v>
      </c>
      <c r="N59" s="126">
        <f t="shared" si="2"/>
        <v>27</v>
      </c>
      <c r="O59" s="129">
        <f t="shared" si="3"/>
        <v>2.25</v>
      </c>
      <c r="P59" s="426">
        <v>23.98</v>
      </c>
    </row>
    <row r="60" spans="1:16" x14ac:dyDescent="0.25">
      <c r="A60" s="38">
        <v>1989</v>
      </c>
      <c r="B60" s="126">
        <v>0</v>
      </c>
      <c r="C60" s="126">
        <v>0</v>
      </c>
      <c r="D60" s="126">
        <v>0</v>
      </c>
      <c r="E60" s="126">
        <v>1</v>
      </c>
      <c r="F60" s="126">
        <v>2</v>
      </c>
      <c r="G60" s="126">
        <v>10</v>
      </c>
      <c r="H60" s="126">
        <v>7</v>
      </c>
      <c r="I60" s="126">
        <v>12</v>
      </c>
      <c r="J60" s="126">
        <v>7</v>
      </c>
      <c r="K60" s="126">
        <v>1</v>
      </c>
      <c r="L60" s="126">
        <v>1</v>
      </c>
      <c r="M60" s="126">
        <v>0</v>
      </c>
      <c r="N60" s="126">
        <f t="shared" si="2"/>
        <v>41</v>
      </c>
      <c r="O60" s="129">
        <f t="shared" si="3"/>
        <v>3.4166666666666665</v>
      </c>
      <c r="P60" s="426">
        <v>23.98</v>
      </c>
    </row>
    <row r="61" spans="1:16" x14ac:dyDescent="0.25">
      <c r="A61" s="38">
        <v>1990</v>
      </c>
      <c r="B61" s="126">
        <v>0</v>
      </c>
      <c r="C61" s="126">
        <v>0</v>
      </c>
      <c r="D61" s="126">
        <v>1</v>
      </c>
      <c r="E61" s="126">
        <v>4</v>
      </c>
      <c r="F61" s="126">
        <v>9</v>
      </c>
      <c r="G61" s="126">
        <v>5</v>
      </c>
      <c r="H61" s="126">
        <v>7</v>
      </c>
      <c r="I61" s="199">
        <v>17</v>
      </c>
      <c r="J61" s="126">
        <v>9</v>
      </c>
      <c r="K61" s="126">
        <v>5</v>
      </c>
      <c r="L61" s="126">
        <v>0</v>
      </c>
      <c r="M61" s="126">
        <v>0</v>
      </c>
      <c r="N61" s="134">
        <f t="shared" si="2"/>
        <v>57</v>
      </c>
      <c r="O61" s="135">
        <f t="shared" si="3"/>
        <v>4.75</v>
      </c>
      <c r="P61" s="426">
        <v>23.98</v>
      </c>
    </row>
    <row r="62" spans="1:16" x14ac:dyDescent="0.25">
      <c r="A62" s="38">
        <v>1991</v>
      </c>
      <c r="B62" s="126">
        <v>0</v>
      </c>
      <c r="C62" s="126">
        <v>0</v>
      </c>
      <c r="D62" s="126">
        <v>1</v>
      </c>
      <c r="E62" s="126">
        <v>2</v>
      </c>
      <c r="F62" s="126">
        <v>4</v>
      </c>
      <c r="G62" s="126">
        <v>1</v>
      </c>
      <c r="H62" s="126">
        <v>2</v>
      </c>
      <c r="I62" s="126">
        <v>6</v>
      </c>
      <c r="J62" s="126">
        <v>9</v>
      </c>
      <c r="K62" s="126">
        <v>2</v>
      </c>
      <c r="L62" s="126">
        <v>0</v>
      </c>
      <c r="M62" s="126">
        <v>0</v>
      </c>
      <c r="N62" s="126">
        <f t="shared" si="2"/>
        <v>27</v>
      </c>
      <c r="O62" s="129">
        <f t="shared" si="3"/>
        <v>2.25</v>
      </c>
      <c r="P62" s="426">
        <v>23.98</v>
      </c>
    </row>
    <row r="63" spans="1:16" x14ac:dyDescent="0.25">
      <c r="A63" s="38">
        <v>1992</v>
      </c>
      <c r="B63" s="126">
        <v>0</v>
      </c>
      <c r="C63" s="126">
        <v>0</v>
      </c>
      <c r="D63" s="126">
        <v>0</v>
      </c>
      <c r="E63" s="126">
        <v>0</v>
      </c>
      <c r="F63" s="126">
        <v>7</v>
      </c>
      <c r="G63" s="126">
        <v>6</v>
      </c>
      <c r="H63" s="126">
        <v>5</v>
      </c>
      <c r="I63" s="126">
        <v>6</v>
      </c>
      <c r="J63" s="126">
        <v>5</v>
      </c>
      <c r="K63" s="126">
        <v>1</v>
      </c>
      <c r="L63" s="126">
        <v>0</v>
      </c>
      <c r="M63" s="126">
        <v>0</v>
      </c>
      <c r="N63" s="126">
        <f t="shared" si="2"/>
        <v>30</v>
      </c>
      <c r="O63" s="129">
        <f t="shared" si="3"/>
        <v>2.5</v>
      </c>
      <c r="P63" s="426">
        <v>23.98</v>
      </c>
    </row>
    <row r="64" spans="1:16" x14ac:dyDescent="0.25">
      <c r="A64" s="38">
        <v>1993</v>
      </c>
      <c r="B64" s="126">
        <v>0</v>
      </c>
      <c r="C64" s="126">
        <v>0</v>
      </c>
      <c r="D64" s="126">
        <v>0</v>
      </c>
      <c r="E64" s="126">
        <v>1</v>
      </c>
      <c r="F64" s="126">
        <v>2</v>
      </c>
      <c r="G64" s="126">
        <v>4</v>
      </c>
      <c r="H64" s="126">
        <v>3</v>
      </c>
      <c r="I64" s="126">
        <v>6</v>
      </c>
      <c r="J64" s="126">
        <v>2</v>
      </c>
      <c r="K64" s="126">
        <v>2</v>
      </c>
      <c r="L64" s="126">
        <v>0</v>
      </c>
      <c r="M64" s="126">
        <v>0</v>
      </c>
      <c r="N64" s="126">
        <f t="shared" si="2"/>
        <v>20</v>
      </c>
      <c r="O64" s="129">
        <f t="shared" si="3"/>
        <v>1.6666666666666667</v>
      </c>
      <c r="P64" s="426">
        <v>23.98</v>
      </c>
    </row>
    <row r="65" spans="1:16" x14ac:dyDescent="0.25">
      <c r="A65" s="38">
        <v>1994</v>
      </c>
      <c r="B65" s="126">
        <v>0</v>
      </c>
      <c r="C65" s="198">
        <v>2</v>
      </c>
      <c r="D65" s="126">
        <v>0</v>
      </c>
      <c r="E65" s="126">
        <v>0</v>
      </c>
      <c r="F65" s="126">
        <v>5</v>
      </c>
      <c r="G65" s="126">
        <v>2</v>
      </c>
      <c r="H65" s="126">
        <v>4</v>
      </c>
      <c r="I65" s="126">
        <v>3</v>
      </c>
      <c r="J65" s="126">
        <v>3</v>
      </c>
      <c r="K65" s="126">
        <v>3</v>
      </c>
      <c r="L65" s="126">
        <v>1</v>
      </c>
      <c r="M65" s="126">
        <v>0</v>
      </c>
      <c r="N65" s="126">
        <f t="shared" si="2"/>
        <v>23</v>
      </c>
      <c r="O65" s="129">
        <f t="shared" si="3"/>
        <v>1.9166666666666667</v>
      </c>
      <c r="P65" s="426">
        <v>23.98</v>
      </c>
    </row>
    <row r="66" spans="1:16" x14ac:dyDescent="0.25">
      <c r="A66" s="38">
        <v>1995</v>
      </c>
      <c r="B66" s="126">
        <v>0</v>
      </c>
      <c r="C66" s="126">
        <v>0</v>
      </c>
      <c r="D66" s="126">
        <v>0</v>
      </c>
      <c r="E66" s="126">
        <v>2</v>
      </c>
      <c r="F66" s="126">
        <v>5</v>
      </c>
      <c r="G66" s="126">
        <v>8</v>
      </c>
      <c r="H66" s="126">
        <v>7</v>
      </c>
      <c r="I66" s="126">
        <v>14</v>
      </c>
      <c r="J66" s="126">
        <v>7</v>
      </c>
      <c r="K66" s="126">
        <v>0</v>
      </c>
      <c r="L66" s="126">
        <v>2</v>
      </c>
      <c r="M66" s="198">
        <v>2</v>
      </c>
      <c r="N66" s="126">
        <f t="shared" si="2"/>
        <v>47</v>
      </c>
      <c r="O66" s="129">
        <f t="shared" si="3"/>
        <v>3.9166666666666665</v>
      </c>
      <c r="P66" s="426">
        <v>23.98</v>
      </c>
    </row>
    <row r="67" spans="1:16" x14ac:dyDescent="0.25">
      <c r="A67" s="38">
        <v>1996</v>
      </c>
      <c r="B67" s="126">
        <v>0</v>
      </c>
      <c r="C67" s="126">
        <v>0</v>
      </c>
      <c r="D67" s="126">
        <v>1</v>
      </c>
      <c r="E67" s="126">
        <v>3</v>
      </c>
      <c r="F67" s="126">
        <v>2</v>
      </c>
      <c r="G67" s="198">
        <v>11</v>
      </c>
      <c r="H67" s="126">
        <v>10</v>
      </c>
      <c r="I67" s="190">
        <v>12</v>
      </c>
      <c r="J67" s="126">
        <v>8</v>
      </c>
      <c r="K67" s="126">
        <v>1</v>
      </c>
      <c r="L67" s="126">
        <v>0</v>
      </c>
      <c r="M67" s="198">
        <v>2</v>
      </c>
      <c r="N67" s="136">
        <f t="shared" si="2"/>
        <v>50</v>
      </c>
      <c r="O67" s="137">
        <f t="shared" si="3"/>
        <v>4.166666666666667</v>
      </c>
      <c r="P67" s="426">
        <v>23.98</v>
      </c>
    </row>
    <row r="68" spans="1:16" x14ac:dyDescent="0.25">
      <c r="A68" s="38">
        <v>1997</v>
      </c>
      <c r="B68" s="126">
        <v>0</v>
      </c>
      <c r="C68" s="126">
        <v>0</v>
      </c>
      <c r="D68" s="126">
        <v>0</v>
      </c>
      <c r="E68" s="126">
        <v>1</v>
      </c>
      <c r="F68" s="126">
        <v>5</v>
      </c>
      <c r="G68" s="126">
        <v>4</v>
      </c>
      <c r="H68" s="126">
        <v>4</v>
      </c>
      <c r="I68" s="126">
        <v>8</v>
      </c>
      <c r="J68" s="126">
        <v>3</v>
      </c>
      <c r="K68" s="126">
        <v>1</v>
      </c>
      <c r="L68" s="126">
        <v>0</v>
      </c>
      <c r="M68" s="126">
        <v>0</v>
      </c>
      <c r="N68" s="126">
        <f t="shared" si="2"/>
        <v>26</v>
      </c>
      <c r="O68" s="129">
        <f t="shared" si="3"/>
        <v>2.1666666666666665</v>
      </c>
      <c r="P68" s="426">
        <v>23.98</v>
      </c>
    </row>
    <row r="69" spans="1:16" x14ac:dyDescent="0.25">
      <c r="A69" s="38">
        <v>1998</v>
      </c>
      <c r="B69" s="126">
        <v>0</v>
      </c>
      <c r="C69" s="126">
        <v>0</v>
      </c>
      <c r="D69" s="126">
        <v>0</v>
      </c>
      <c r="E69" s="126">
        <v>4</v>
      </c>
      <c r="F69" s="126">
        <v>7</v>
      </c>
      <c r="G69" s="126">
        <v>2</v>
      </c>
      <c r="H69" s="126">
        <v>3</v>
      </c>
      <c r="I69" s="126">
        <v>10</v>
      </c>
      <c r="J69" s="126">
        <v>2</v>
      </c>
      <c r="K69" s="126">
        <v>1</v>
      </c>
      <c r="L69" s="126">
        <v>0</v>
      </c>
      <c r="M69" s="126">
        <v>0</v>
      </c>
      <c r="N69" s="126">
        <f t="shared" si="2"/>
        <v>29</v>
      </c>
      <c r="O69" s="129">
        <f t="shared" si="3"/>
        <v>2.4166666666666665</v>
      </c>
      <c r="P69" s="426">
        <v>23.98</v>
      </c>
    </row>
    <row r="70" spans="1:16" x14ac:dyDescent="0.25">
      <c r="A70" s="38">
        <v>1999</v>
      </c>
      <c r="B70" s="126">
        <v>0</v>
      </c>
      <c r="C70" s="126">
        <v>0</v>
      </c>
      <c r="D70" s="126">
        <v>0</v>
      </c>
      <c r="E70" s="126">
        <v>2</v>
      </c>
      <c r="F70" s="126">
        <v>4</v>
      </c>
      <c r="G70" s="126">
        <v>4</v>
      </c>
      <c r="H70" s="126">
        <v>9</v>
      </c>
      <c r="I70" s="126">
        <v>7</v>
      </c>
      <c r="J70" s="126">
        <v>6</v>
      </c>
      <c r="K70" s="126">
        <v>1</v>
      </c>
      <c r="L70" s="126">
        <v>1</v>
      </c>
      <c r="M70" s="126">
        <v>0</v>
      </c>
      <c r="N70" s="126">
        <f t="shared" si="2"/>
        <v>34</v>
      </c>
      <c r="O70" s="129">
        <f t="shared" si="3"/>
        <v>2.8333333333333335</v>
      </c>
      <c r="P70" s="426">
        <v>23.98</v>
      </c>
    </row>
    <row r="71" spans="1:16" x14ac:dyDescent="0.25">
      <c r="A71" s="38">
        <v>2000</v>
      </c>
      <c r="B71" s="126">
        <v>0</v>
      </c>
      <c r="C71" s="126">
        <v>0</v>
      </c>
      <c r="D71" s="126">
        <v>0</v>
      </c>
      <c r="E71" s="126">
        <v>2</v>
      </c>
      <c r="F71" s="126">
        <v>5</v>
      </c>
      <c r="G71" s="126">
        <v>2</v>
      </c>
      <c r="H71" s="126">
        <v>4</v>
      </c>
      <c r="I71" s="126">
        <v>5</v>
      </c>
      <c r="J71" s="126">
        <v>3</v>
      </c>
      <c r="K71" s="126">
        <v>0</v>
      </c>
      <c r="L71" s="126">
        <v>1</v>
      </c>
      <c r="M71" s="126">
        <v>0</v>
      </c>
      <c r="N71" s="126">
        <f t="shared" si="2"/>
        <v>22</v>
      </c>
      <c r="O71" s="129">
        <f t="shared" si="3"/>
        <v>1.8333333333333333</v>
      </c>
      <c r="P71" s="426">
        <v>23.98</v>
      </c>
    </row>
    <row r="72" spans="1:16" x14ac:dyDescent="0.25">
      <c r="A72" s="38">
        <v>2001</v>
      </c>
      <c r="B72" s="126">
        <v>0</v>
      </c>
      <c r="C72" s="126">
        <v>0</v>
      </c>
      <c r="D72" s="126">
        <v>2</v>
      </c>
      <c r="E72" s="126">
        <v>1</v>
      </c>
      <c r="F72" s="126">
        <v>7</v>
      </c>
      <c r="G72" s="126">
        <v>2</v>
      </c>
      <c r="H72" s="126">
        <v>8</v>
      </c>
      <c r="I72" s="126">
        <v>3</v>
      </c>
      <c r="J72" s="126">
        <v>1</v>
      </c>
      <c r="K72" s="126">
        <v>2</v>
      </c>
      <c r="L72" s="198">
        <v>3</v>
      </c>
      <c r="M72" s="126">
        <v>0</v>
      </c>
      <c r="N72" s="126">
        <f t="shared" si="2"/>
        <v>29</v>
      </c>
      <c r="O72" s="129">
        <f t="shared" si="3"/>
        <v>2.4166666666666665</v>
      </c>
      <c r="P72" s="426">
        <v>23.98</v>
      </c>
    </row>
    <row r="73" spans="1:16" x14ac:dyDescent="0.25">
      <c r="A73" s="38">
        <v>2002</v>
      </c>
      <c r="B73" s="126">
        <v>0</v>
      </c>
      <c r="C73" s="126">
        <v>0</v>
      </c>
      <c r="D73" s="126">
        <v>0</v>
      </c>
      <c r="E73" s="126">
        <v>2</v>
      </c>
      <c r="F73" s="126">
        <v>3</v>
      </c>
      <c r="G73" s="126">
        <v>3</v>
      </c>
      <c r="H73" s="126">
        <v>4</v>
      </c>
      <c r="I73" s="126">
        <v>10</v>
      </c>
      <c r="J73" s="126">
        <v>7</v>
      </c>
      <c r="K73" s="126">
        <v>1</v>
      </c>
      <c r="L73" s="126">
        <v>0</v>
      </c>
      <c r="M73" s="126">
        <v>0</v>
      </c>
      <c r="N73" s="126">
        <f t="shared" si="2"/>
        <v>30</v>
      </c>
      <c r="O73" s="129">
        <f t="shared" si="3"/>
        <v>2.5</v>
      </c>
      <c r="P73" s="426">
        <v>23.98</v>
      </c>
    </row>
    <row r="74" spans="1:16" x14ac:dyDescent="0.25">
      <c r="A74" s="38">
        <v>2003</v>
      </c>
      <c r="B74" s="126">
        <v>0</v>
      </c>
      <c r="C74" s="126">
        <v>0</v>
      </c>
      <c r="D74" s="126">
        <v>0</v>
      </c>
      <c r="E74" s="126">
        <v>0</v>
      </c>
      <c r="F74" s="126">
        <v>2</v>
      </c>
      <c r="G74" s="126"/>
      <c r="H74" s="126">
        <v>5</v>
      </c>
      <c r="I74" s="126">
        <v>6</v>
      </c>
      <c r="J74" s="126">
        <v>3</v>
      </c>
      <c r="K74" s="126">
        <v>5</v>
      </c>
      <c r="L74" s="126">
        <v>0</v>
      </c>
      <c r="M74" s="126">
        <v>0</v>
      </c>
      <c r="N74" s="126">
        <f t="shared" si="2"/>
        <v>21</v>
      </c>
      <c r="O74" s="129">
        <f t="shared" si="3"/>
        <v>1.9090909090909092</v>
      </c>
      <c r="P74" s="426">
        <v>23.98</v>
      </c>
    </row>
    <row r="75" spans="1:16" x14ac:dyDescent="0.25">
      <c r="A75" s="38">
        <v>2004</v>
      </c>
      <c r="B75" s="126">
        <v>0</v>
      </c>
      <c r="C75" s="126">
        <v>0</v>
      </c>
      <c r="D75" s="126">
        <v>0</v>
      </c>
      <c r="E75" s="126">
        <v>1</v>
      </c>
      <c r="F75" s="126">
        <v>5</v>
      </c>
      <c r="G75" s="126">
        <v>4</v>
      </c>
      <c r="H75" s="126">
        <v>4</v>
      </c>
      <c r="I75" s="126">
        <v>7</v>
      </c>
      <c r="J75" s="126">
        <v>4</v>
      </c>
      <c r="K75" s="126">
        <v>0</v>
      </c>
      <c r="L75" s="126">
        <v>0</v>
      </c>
      <c r="M75" s="126">
        <v>0</v>
      </c>
      <c r="N75" s="126">
        <f t="shared" si="2"/>
        <v>25</v>
      </c>
      <c r="O75" s="129">
        <f t="shared" si="3"/>
        <v>2.0833333333333335</v>
      </c>
      <c r="P75" s="426">
        <v>23.98</v>
      </c>
    </row>
    <row r="76" spans="1:16" x14ac:dyDescent="0.25">
      <c r="A76" s="38">
        <v>2005</v>
      </c>
      <c r="B76" s="126">
        <v>0</v>
      </c>
      <c r="C76" s="126">
        <v>0</v>
      </c>
      <c r="D76" s="126">
        <v>1</v>
      </c>
      <c r="E76" s="126">
        <v>1</v>
      </c>
      <c r="F76" s="126">
        <v>5</v>
      </c>
      <c r="G76" s="126">
        <v>5</v>
      </c>
      <c r="H76" s="126">
        <v>6</v>
      </c>
      <c r="I76" s="126">
        <v>9</v>
      </c>
      <c r="J76" s="126">
        <v>4</v>
      </c>
      <c r="K76" s="126">
        <v>1</v>
      </c>
      <c r="L76" s="126">
        <v>0</v>
      </c>
      <c r="M76" s="126">
        <v>0</v>
      </c>
      <c r="N76" s="126">
        <f t="shared" si="2"/>
        <v>32</v>
      </c>
      <c r="O76" s="129">
        <f t="shared" si="3"/>
        <v>2.6666666666666665</v>
      </c>
      <c r="P76" s="426">
        <v>23.98</v>
      </c>
    </row>
    <row r="77" spans="1:16" x14ac:dyDescent="0.25">
      <c r="A77" s="38">
        <v>2006</v>
      </c>
      <c r="B77" s="126">
        <v>0</v>
      </c>
      <c r="C77" s="126">
        <v>0</v>
      </c>
      <c r="D77" s="126">
        <v>1</v>
      </c>
      <c r="E77" s="126">
        <v>5</v>
      </c>
      <c r="F77" s="126">
        <v>1</v>
      </c>
      <c r="G77" s="126">
        <v>4</v>
      </c>
      <c r="H77" s="126">
        <v>11</v>
      </c>
      <c r="I77" s="126">
        <v>4</v>
      </c>
      <c r="J77" s="126">
        <v>3</v>
      </c>
      <c r="K77" s="126">
        <v>3</v>
      </c>
      <c r="L77" s="126">
        <v>0</v>
      </c>
      <c r="M77" s="126">
        <v>0</v>
      </c>
      <c r="N77" s="126">
        <f t="shared" ref="N77:N94" si="4">SUM(B77:M77)</f>
        <v>32</v>
      </c>
      <c r="O77" s="129">
        <f t="shared" ref="O77:O94" si="5">AVERAGE(B77:M77)</f>
        <v>2.6666666666666665</v>
      </c>
      <c r="P77" s="426">
        <v>23.98</v>
      </c>
    </row>
    <row r="78" spans="1:16" x14ac:dyDescent="0.25">
      <c r="A78" s="38">
        <v>2007</v>
      </c>
      <c r="B78" s="126">
        <v>0</v>
      </c>
      <c r="C78" s="126">
        <v>0</v>
      </c>
      <c r="D78" s="126">
        <v>1</v>
      </c>
      <c r="E78" s="126">
        <v>2</v>
      </c>
      <c r="F78" s="126">
        <v>3</v>
      </c>
      <c r="G78" s="126">
        <v>6</v>
      </c>
      <c r="H78" s="126">
        <v>1</v>
      </c>
      <c r="I78" s="126">
        <v>7</v>
      </c>
      <c r="J78" s="126">
        <v>1</v>
      </c>
      <c r="K78" s="126">
        <v>3</v>
      </c>
      <c r="L78" s="126">
        <v>0</v>
      </c>
      <c r="M78" s="126">
        <v>0</v>
      </c>
      <c r="N78" s="126">
        <f t="shared" si="4"/>
        <v>24</v>
      </c>
      <c r="O78" s="129">
        <f t="shared" si="5"/>
        <v>2</v>
      </c>
      <c r="P78" s="426">
        <v>23.98</v>
      </c>
    </row>
    <row r="79" spans="1:16" x14ac:dyDescent="0.25">
      <c r="A79" s="38">
        <v>2008</v>
      </c>
      <c r="B79" s="126">
        <v>0</v>
      </c>
      <c r="C79" s="126">
        <v>0</v>
      </c>
      <c r="D79" s="126">
        <v>0</v>
      </c>
      <c r="E79" s="126">
        <v>5</v>
      </c>
      <c r="F79" s="126">
        <v>5</v>
      </c>
      <c r="G79" s="200">
        <v>11</v>
      </c>
      <c r="H79" s="126">
        <v>2</v>
      </c>
      <c r="I79" s="126">
        <v>6</v>
      </c>
      <c r="J79" s="126">
        <v>5</v>
      </c>
      <c r="K79" s="126">
        <v>0</v>
      </c>
      <c r="L79" s="126">
        <v>0</v>
      </c>
      <c r="M79" s="126">
        <v>0</v>
      </c>
      <c r="N79" s="126">
        <f t="shared" si="4"/>
        <v>34</v>
      </c>
      <c r="O79" s="129">
        <f t="shared" si="5"/>
        <v>2.8333333333333335</v>
      </c>
      <c r="P79" s="426">
        <v>23.98</v>
      </c>
    </row>
    <row r="80" spans="1:16" x14ac:dyDescent="0.25">
      <c r="A80" s="38">
        <v>2009</v>
      </c>
      <c r="B80" s="126">
        <v>0</v>
      </c>
      <c r="C80" s="126">
        <v>0</v>
      </c>
      <c r="D80" s="126">
        <v>0</v>
      </c>
      <c r="E80" s="126">
        <v>5</v>
      </c>
      <c r="F80" s="126">
        <v>3</v>
      </c>
      <c r="G80" s="126">
        <v>10</v>
      </c>
      <c r="H80" s="126">
        <v>7</v>
      </c>
      <c r="I80" s="126">
        <v>7</v>
      </c>
      <c r="J80" s="126">
        <v>4</v>
      </c>
      <c r="K80" s="126">
        <v>0</v>
      </c>
      <c r="L80" s="126">
        <v>0</v>
      </c>
      <c r="M80" s="126">
        <v>0</v>
      </c>
      <c r="N80" s="136">
        <f t="shared" si="4"/>
        <v>36</v>
      </c>
      <c r="O80" s="137">
        <f t="shared" si="5"/>
        <v>3</v>
      </c>
      <c r="P80" s="426">
        <v>23.98</v>
      </c>
    </row>
    <row r="81" spans="1:16" x14ac:dyDescent="0.25">
      <c r="A81" s="38">
        <v>2010</v>
      </c>
      <c r="B81" s="126">
        <v>0</v>
      </c>
      <c r="C81" s="126">
        <v>0</v>
      </c>
      <c r="D81" s="126">
        <v>0</v>
      </c>
      <c r="E81" s="126">
        <v>2</v>
      </c>
      <c r="F81" s="126">
        <v>2</v>
      </c>
      <c r="G81" s="126">
        <v>2</v>
      </c>
      <c r="H81" s="126">
        <v>5</v>
      </c>
      <c r="I81" s="126">
        <v>4</v>
      </c>
      <c r="J81" s="126">
        <v>4</v>
      </c>
      <c r="K81" s="126">
        <v>2</v>
      </c>
      <c r="L81" s="126">
        <v>0</v>
      </c>
      <c r="M81" s="126">
        <v>0</v>
      </c>
      <c r="N81" s="126">
        <f t="shared" si="4"/>
        <v>21</v>
      </c>
      <c r="O81" s="129">
        <f t="shared" si="5"/>
        <v>1.75</v>
      </c>
      <c r="P81" s="426">
        <v>23.98</v>
      </c>
    </row>
    <row r="82" spans="1:16" x14ac:dyDescent="0.25">
      <c r="A82" s="38">
        <v>2011</v>
      </c>
      <c r="B82" s="126">
        <v>0</v>
      </c>
      <c r="C82" s="126">
        <v>0</v>
      </c>
      <c r="D82" s="126">
        <v>1</v>
      </c>
      <c r="E82" s="126">
        <v>0</v>
      </c>
      <c r="F82" s="126">
        <v>5</v>
      </c>
      <c r="G82" s="126">
        <v>4</v>
      </c>
      <c r="H82" s="126">
        <v>2</v>
      </c>
      <c r="I82" s="126">
        <v>2</v>
      </c>
      <c r="J82" s="126">
        <v>1</v>
      </c>
      <c r="K82" s="126">
        <v>1</v>
      </c>
      <c r="L82" s="126">
        <v>1</v>
      </c>
      <c r="M82" s="126">
        <v>0</v>
      </c>
      <c r="N82" s="126">
        <f t="shared" si="4"/>
        <v>17</v>
      </c>
      <c r="O82" s="129">
        <f t="shared" si="5"/>
        <v>1.4166666666666667</v>
      </c>
      <c r="P82" s="426">
        <v>23.98</v>
      </c>
    </row>
    <row r="83" spans="1:16" x14ac:dyDescent="0.25">
      <c r="A83" s="38">
        <v>2012</v>
      </c>
      <c r="B83" s="126">
        <v>0</v>
      </c>
      <c r="C83" s="126">
        <v>0</v>
      </c>
      <c r="D83" s="126">
        <v>0</v>
      </c>
      <c r="E83" s="126">
        <v>2</v>
      </c>
      <c r="F83" s="126">
        <v>6</v>
      </c>
      <c r="G83" s="126">
        <v>3</v>
      </c>
      <c r="H83" s="126">
        <v>3</v>
      </c>
      <c r="I83" s="126">
        <v>4</v>
      </c>
      <c r="J83" s="126">
        <v>3</v>
      </c>
      <c r="K83" s="126">
        <v>2</v>
      </c>
      <c r="L83" s="126">
        <v>0</v>
      </c>
      <c r="M83" s="126">
        <v>0</v>
      </c>
      <c r="N83" s="126">
        <f t="shared" si="4"/>
        <v>23</v>
      </c>
      <c r="O83" s="129">
        <f t="shared" si="5"/>
        <v>1.9166666666666667</v>
      </c>
      <c r="P83" s="426">
        <v>23.98</v>
      </c>
    </row>
    <row r="84" spans="1:16" x14ac:dyDescent="0.25">
      <c r="A84" s="38">
        <v>2013</v>
      </c>
      <c r="B84" s="126">
        <v>0</v>
      </c>
      <c r="C84" s="126">
        <v>0</v>
      </c>
      <c r="D84" s="126">
        <v>0</v>
      </c>
      <c r="E84" s="126">
        <v>0</v>
      </c>
      <c r="F84" s="126">
        <v>4</v>
      </c>
      <c r="G84" s="126">
        <v>2</v>
      </c>
      <c r="H84" s="126">
        <v>10</v>
      </c>
      <c r="I84" s="126">
        <v>6</v>
      </c>
      <c r="J84" s="126">
        <v>0</v>
      </c>
      <c r="K84" s="126">
        <v>1</v>
      </c>
      <c r="L84" s="126">
        <v>0</v>
      </c>
      <c r="M84" s="126">
        <v>0</v>
      </c>
      <c r="N84" s="126">
        <f t="shared" si="4"/>
        <v>23</v>
      </c>
      <c r="O84" s="129">
        <f t="shared" si="5"/>
        <v>1.9166666666666667</v>
      </c>
      <c r="P84" s="426">
        <v>23.98</v>
      </c>
    </row>
    <row r="85" spans="1:16" x14ac:dyDescent="0.25">
      <c r="A85" s="38">
        <v>2014</v>
      </c>
      <c r="B85" s="126">
        <v>0</v>
      </c>
      <c r="C85" s="126">
        <v>0</v>
      </c>
      <c r="D85" s="126">
        <v>0</v>
      </c>
      <c r="E85" s="126">
        <v>1</v>
      </c>
      <c r="F85" s="126">
        <v>2</v>
      </c>
      <c r="G85" s="190">
        <v>6</v>
      </c>
      <c r="H85" s="190">
        <v>6</v>
      </c>
      <c r="I85" s="190">
        <v>11</v>
      </c>
      <c r="J85" s="126">
        <v>6</v>
      </c>
      <c r="K85" s="126">
        <v>2</v>
      </c>
      <c r="L85" s="126">
        <v>1</v>
      </c>
      <c r="M85" s="126">
        <v>0</v>
      </c>
      <c r="N85" s="126">
        <f t="shared" si="4"/>
        <v>35</v>
      </c>
      <c r="O85" s="129">
        <f t="shared" si="5"/>
        <v>2.9166666666666665</v>
      </c>
      <c r="P85" s="426">
        <v>23.98</v>
      </c>
    </row>
    <row r="86" spans="1:16" x14ac:dyDescent="0.25">
      <c r="A86" s="38">
        <v>2015</v>
      </c>
      <c r="B86" s="126">
        <v>0</v>
      </c>
      <c r="C86" s="126">
        <v>0</v>
      </c>
      <c r="D86" s="126">
        <v>0</v>
      </c>
      <c r="E86" s="126">
        <v>2</v>
      </c>
      <c r="F86" s="126">
        <v>0</v>
      </c>
      <c r="G86" s="200">
        <v>11</v>
      </c>
      <c r="H86" s="190">
        <v>4</v>
      </c>
      <c r="I86" s="190">
        <v>1</v>
      </c>
      <c r="J86" s="126">
        <v>2</v>
      </c>
      <c r="K86" s="126">
        <v>0</v>
      </c>
      <c r="L86" s="126">
        <v>0</v>
      </c>
      <c r="M86" s="126">
        <v>0</v>
      </c>
      <c r="N86" s="126">
        <f t="shared" si="4"/>
        <v>20</v>
      </c>
      <c r="O86" s="129">
        <f t="shared" si="5"/>
        <v>1.6666666666666667</v>
      </c>
      <c r="P86" s="426">
        <v>23.98</v>
      </c>
    </row>
    <row r="87" spans="1:16" x14ac:dyDescent="0.25">
      <c r="A87" s="38">
        <v>2016</v>
      </c>
      <c r="B87" s="126">
        <v>0</v>
      </c>
      <c r="C87" s="126">
        <v>0</v>
      </c>
      <c r="D87" s="126">
        <v>0</v>
      </c>
      <c r="E87" s="126">
        <v>1</v>
      </c>
      <c r="F87" s="126">
        <v>1</v>
      </c>
      <c r="G87" s="126">
        <v>0</v>
      </c>
      <c r="H87" s="126">
        <v>0</v>
      </c>
      <c r="I87" s="126">
        <v>3</v>
      </c>
      <c r="J87" s="126">
        <v>6</v>
      </c>
      <c r="K87" s="126">
        <v>0</v>
      </c>
      <c r="L87" s="126">
        <v>1</v>
      </c>
      <c r="M87" s="126">
        <v>0</v>
      </c>
      <c r="N87" s="126">
        <f t="shared" si="4"/>
        <v>12</v>
      </c>
      <c r="O87" s="129">
        <f t="shared" si="5"/>
        <v>1</v>
      </c>
      <c r="P87" s="426">
        <v>23.98</v>
      </c>
    </row>
    <row r="88" spans="1:16" x14ac:dyDescent="0.25">
      <c r="A88" s="38">
        <v>2017</v>
      </c>
      <c r="B88" s="126">
        <v>0</v>
      </c>
      <c r="C88" s="126">
        <v>0</v>
      </c>
      <c r="D88" s="126">
        <v>1</v>
      </c>
      <c r="E88" s="126">
        <v>2</v>
      </c>
      <c r="F88" s="126">
        <v>0</v>
      </c>
      <c r="G88" s="126">
        <v>0</v>
      </c>
      <c r="H88" s="126">
        <v>2</v>
      </c>
      <c r="I88" s="126">
        <v>0</v>
      </c>
      <c r="J88" s="126">
        <v>0</v>
      </c>
      <c r="K88" s="126">
        <v>1</v>
      </c>
      <c r="L88" s="126">
        <v>0</v>
      </c>
      <c r="M88" s="126">
        <v>0</v>
      </c>
      <c r="N88" s="126">
        <f t="shared" si="4"/>
        <v>6</v>
      </c>
      <c r="O88" s="129">
        <f t="shared" si="5"/>
        <v>0.5</v>
      </c>
      <c r="P88" s="426">
        <v>23.98</v>
      </c>
    </row>
    <row r="89" spans="1:16" x14ac:dyDescent="0.25">
      <c r="A89" s="38">
        <v>2018</v>
      </c>
      <c r="B89" s="126">
        <v>1</v>
      </c>
      <c r="C89" s="126">
        <v>0</v>
      </c>
      <c r="D89" s="126">
        <v>0</v>
      </c>
      <c r="E89" s="126">
        <v>1</v>
      </c>
      <c r="F89" s="126">
        <v>7</v>
      </c>
      <c r="G89" s="126">
        <v>3</v>
      </c>
      <c r="H89" s="126">
        <v>4</v>
      </c>
      <c r="I89" s="126">
        <v>6</v>
      </c>
      <c r="J89" s="126">
        <v>2</v>
      </c>
      <c r="K89" s="126">
        <v>1</v>
      </c>
      <c r="L89" s="126">
        <v>0</v>
      </c>
      <c r="M89" s="126">
        <v>0</v>
      </c>
      <c r="N89" s="126">
        <f t="shared" si="4"/>
        <v>25</v>
      </c>
      <c r="O89" s="129">
        <f t="shared" si="5"/>
        <v>2.0833333333333335</v>
      </c>
      <c r="P89" s="426">
        <v>23.98</v>
      </c>
    </row>
    <row r="90" spans="1:16" x14ac:dyDescent="0.25">
      <c r="A90" s="38">
        <v>2019</v>
      </c>
      <c r="B90" s="126">
        <v>0</v>
      </c>
      <c r="C90" s="126">
        <v>0</v>
      </c>
      <c r="D90" s="126">
        <v>0</v>
      </c>
      <c r="E90" s="126">
        <v>2</v>
      </c>
      <c r="F90" s="126">
        <v>1</v>
      </c>
      <c r="G90" s="126">
        <v>1</v>
      </c>
      <c r="H90" s="126">
        <v>4</v>
      </c>
      <c r="I90" s="126">
        <v>5</v>
      </c>
      <c r="J90" s="126">
        <v>5</v>
      </c>
      <c r="K90" s="126">
        <v>3</v>
      </c>
      <c r="L90" s="126">
        <v>0</v>
      </c>
      <c r="M90" s="126">
        <v>0</v>
      </c>
      <c r="N90" s="126">
        <f t="shared" si="4"/>
        <v>21</v>
      </c>
      <c r="O90" s="129">
        <f t="shared" si="5"/>
        <v>1.75</v>
      </c>
      <c r="P90" s="426">
        <v>23.98</v>
      </c>
    </row>
    <row r="91" spans="1:16" x14ac:dyDescent="0.25">
      <c r="A91" s="38">
        <v>2020</v>
      </c>
      <c r="B91" s="126">
        <v>2</v>
      </c>
      <c r="C91" s="126">
        <v>0</v>
      </c>
      <c r="D91" s="126">
        <v>0</v>
      </c>
      <c r="E91" s="126">
        <v>0</v>
      </c>
      <c r="F91" s="126">
        <v>3</v>
      </c>
      <c r="G91" s="126">
        <v>7</v>
      </c>
      <c r="H91" s="126">
        <v>2</v>
      </c>
      <c r="I91" s="126">
        <v>5</v>
      </c>
      <c r="J91" s="126">
        <v>2</v>
      </c>
      <c r="K91" s="126">
        <v>1</v>
      </c>
      <c r="L91" s="126">
        <v>1</v>
      </c>
      <c r="M91" s="126">
        <v>0</v>
      </c>
      <c r="N91" s="126">
        <f t="shared" si="4"/>
        <v>23</v>
      </c>
      <c r="O91" s="129">
        <f t="shared" si="5"/>
        <v>1.9166666666666667</v>
      </c>
      <c r="P91" s="426">
        <v>23.98</v>
      </c>
    </row>
    <row r="92" spans="1:16" x14ac:dyDescent="0.25">
      <c r="A92" s="11">
        <v>2021</v>
      </c>
      <c r="B92" s="164">
        <v>1</v>
      </c>
      <c r="C92" s="164">
        <v>0</v>
      </c>
      <c r="D92" s="164">
        <v>0</v>
      </c>
      <c r="E92" s="164">
        <v>0</v>
      </c>
      <c r="F92" s="164">
        <v>1</v>
      </c>
      <c r="G92" s="164">
        <v>5</v>
      </c>
      <c r="H92" s="164">
        <v>2</v>
      </c>
      <c r="I92" s="164">
        <v>4</v>
      </c>
      <c r="J92" s="164">
        <v>3</v>
      </c>
      <c r="K92" s="164">
        <v>0</v>
      </c>
      <c r="L92" s="126">
        <v>0</v>
      </c>
      <c r="M92" s="126">
        <v>0</v>
      </c>
      <c r="N92" s="126">
        <f t="shared" si="4"/>
        <v>16</v>
      </c>
      <c r="O92" s="17">
        <f t="shared" si="5"/>
        <v>1.3333333333333333</v>
      </c>
      <c r="P92" s="426">
        <v>23.98</v>
      </c>
    </row>
    <row r="93" spans="1:16" x14ac:dyDescent="0.25">
      <c r="A93" s="11">
        <v>2022</v>
      </c>
      <c r="B93" s="164">
        <v>0</v>
      </c>
      <c r="C93" s="164">
        <v>0</v>
      </c>
      <c r="D93" s="164">
        <v>0</v>
      </c>
      <c r="E93" s="164">
        <v>1</v>
      </c>
      <c r="F93" s="164">
        <v>0</v>
      </c>
      <c r="G93" s="164">
        <v>2</v>
      </c>
      <c r="H93" s="164">
        <v>1</v>
      </c>
      <c r="I93" s="164">
        <v>11</v>
      </c>
      <c r="J93" s="164">
        <v>3</v>
      </c>
      <c r="K93" s="164">
        <v>1</v>
      </c>
      <c r="L93" s="126">
        <v>1</v>
      </c>
      <c r="M93" s="126">
        <v>0</v>
      </c>
      <c r="N93" s="126">
        <f t="shared" si="4"/>
        <v>20</v>
      </c>
      <c r="O93" s="17">
        <f t="shared" si="5"/>
        <v>1.6666666666666667</v>
      </c>
      <c r="P93" s="426">
        <v>23.98</v>
      </c>
    </row>
    <row r="94" spans="1:16" x14ac:dyDescent="0.25">
      <c r="A94" s="11">
        <v>2023</v>
      </c>
      <c r="B94" s="164">
        <v>0</v>
      </c>
      <c r="C94" s="164">
        <v>0</v>
      </c>
      <c r="D94" s="164">
        <v>0</v>
      </c>
      <c r="E94" s="164"/>
      <c r="F94" s="164"/>
      <c r="G94" s="164"/>
      <c r="H94" s="164"/>
      <c r="I94" s="164"/>
      <c r="J94" s="164"/>
      <c r="K94" s="164"/>
      <c r="L94" s="126"/>
      <c r="M94" s="126"/>
      <c r="N94" s="126">
        <f t="shared" si="4"/>
        <v>0</v>
      </c>
      <c r="O94" s="17">
        <f t="shared" si="5"/>
        <v>0</v>
      </c>
      <c r="P94" s="426"/>
    </row>
    <row r="95" spans="1:16" x14ac:dyDescent="0.25">
      <c r="A95" s="201" t="s">
        <v>19</v>
      </c>
      <c r="B95" s="168">
        <f t="shared" ref="B95:O95" si="6">MAX(B6:B94)</f>
        <v>2</v>
      </c>
      <c r="C95" s="168">
        <f t="shared" si="6"/>
        <v>2</v>
      </c>
      <c r="D95" s="168">
        <f t="shared" si="6"/>
        <v>4</v>
      </c>
      <c r="E95" s="168">
        <f t="shared" si="6"/>
        <v>6</v>
      </c>
      <c r="F95" s="168">
        <f t="shared" si="6"/>
        <v>10</v>
      </c>
      <c r="G95" s="168">
        <f t="shared" si="6"/>
        <v>11</v>
      </c>
      <c r="H95" s="168">
        <f t="shared" si="6"/>
        <v>14</v>
      </c>
      <c r="I95" s="169">
        <f t="shared" si="6"/>
        <v>17</v>
      </c>
      <c r="J95" s="168">
        <f t="shared" si="6"/>
        <v>10</v>
      </c>
      <c r="K95" s="168">
        <f t="shared" si="6"/>
        <v>6</v>
      </c>
      <c r="L95" s="155">
        <f t="shared" si="6"/>
        <v>3</v>
      </c>
      <c r="M95" s="155">
        <f t="shared" si="6"/>
        <v>2</v>
      </c>
      <c r="N95" s="155">
        <f t="shared" si="6"/>
        <v>57</v>
      </c>
      <c r="O95" s="156">
        <f t="shared" si="6"/>
        <v>4.75</v>
      </c>
      <c r="P95" s="428"/>
    </row>
    <row r="96" spans="1:16" ht="13.8" thickBot="1" x14ac:dyDescent="0.3">
      <c r="A96" s="142" t="s">
        <v>16</v>
      </c>
      <c r="B96" s="77">
        <f t="shared" ref="B96:O96" si="7">AVERAGE(B6:B93)</f>
        <v>8.2352941176470587E-2</v>
      </c>
      <c r="C96" s="77">
        <f t="shared" si="7"/>
        <v>0.11764705882352941</v>
      </c>
      <c r="D96" s="77">
        <f t="shared" si="7"/>
        <v>0.39534883720930231</v>
      </c>
      <c r="E96" s="77">
        <f t="shared" si="7"/>
        <v>1.4069767441860466</v>
      </c>
      <c r="F96" s="77">
        <f t="shared" si="7"/>
        <v>2.9302325581395348</v>
      </c>
      <c r="G96" s="108">
        <f t="shared" si="7"/>
        <v>4.2705882352941176</v>
      </c>
      <c r="H96" s="77">
        <f t="shared" si="7"/>
        <v>4.2674418604651159</v>
      </c>
      <c r="I96" s="172">
        <f t="shared" si="7"/>
        <v>5.6627906976744189</v>
      </c>
      <c r="J96" s="77">
        <f t="shared" si="7"/>
        <v>3.5287356321839081</v>
      </c>
      <c r="K96" s="77">
        <f t="shared" si="7"/>
        <v>1.0344827586206897</v>
      </c>
      <c r="L96" s="81">
        <f t="shared" si="7"/>
        <v>0.19767441860465115</v>
      </c>
      <c r="M96" s="429">
        <f t="shared" si="7"/>
        <v>0.11627906976744186</v>
      </c>
      <c r="N96" s="197">
        <f t="shared" si="7"/>
        <v>23.976744186046513</v>
      </c>
      <c r="O96" s="197">
        <f t="shared" si="7"/>
        <v>2.0238950971509109</v>
      </c>
      <c r="P96" s="427"/>
    </row>
    <row r="97" spans="1:16" x14ac:dyDescent="0.25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</row>
    <row r="98" spans="1:16" x14ac:dyDescent="0.25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</row>
    <row r="99" spans="1:16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</row>
    <row r="100" spans="1:16" x14ac:dyDescent="0.2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</row>
    <row r="101" spans="1:16" ht="15.6" x14ac:dyDescent="0.3">
      <c r="A101" s="4"/>
      <c r="B101" s="4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</row>
    <row r="102" spans="1:16" ht="15.6" x14ac:dyDescent="0.3">
      <c r="A102" s="4"/>
      <c r="B102" s="4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</row>
    <row r="103" spans="1:16" ht="15.6" x14ac:dyDescent="0.3">
      <c r="A103" s="4"/>
      <c r="B103" s="4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</row>
    <row r="104" spans="1:16" x14ac:dyDescent="0.25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</row>
    <row r="105" spans="1:16" x14ac:dyDescent="0.2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23"/>
    </row>
    <row r="106" spans="1:16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2"/>
      <c r="P106" s="123"/>
    </row>
    <row r="107" spans="1:16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2"/>
      <c r="P107" s="123"/>
    </row>
    <row r="108" spans="1:16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2"/>
      <c r="P108" s="123"/>
    </row>
    <row r="109" spans="1:16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2"/>
      <c r="P109" s="123"/>
    </row>
    <row r="110" spans="1:16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202"/>
      <c r="M110" s="111"/>
      <c r="N110" s="202"/>
      <c r="O110" s="114"/>
      <c r="P110" s="123"/>
    </row>
    <row r="111" spans="1:16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2"/>
      <c r="P111" s="123"/>
    </row>
    <row r="112" spans="1:16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2"/>
      <c r="P112" s="123"/>
    </row>
    <row r="113" spans="1:16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203"/>
      <c r="O113" s="113"/>
      <c r="P113" s="123"/>
    </row>
    <row r="114" spans="1:16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202"/>
      <c r="M114" s="111"/>
      <c r="N114" s="203"/>
      <c r="O114" s="113"/>
      <c r="P114" s="123"/>
    </row>
    <row r="115" spans="1:16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2"/>
      <c r="P115" s="123"/>
    </row>
    <row r="116" spans="1:16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2"/>
      <c r="P116" s="123"/>
    </row>
    <row r="117" spans="1:16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2"/>
      <c r="P117" s="123"/>
    </row>
    <row r="118" spans="1:16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2"/>
      <c r="P118" s="123"/>
    </row>
    <row r="119" spans="1:16" x14ac:dyDescent="0.25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2"/>
      <c r="P119" s="123"/>
    </row>
    <row r="120" spans="1:16" x14ac:dyDescent="0.25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2"/>
      <c r="P120" s="123"/>
    </row>
    <row r="121" spans="1:16" x14ac:dyDescent="0.25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2"/>
      <c r="P121" s="123"/>
    </row>
    <row r="122" spans="1:16" x14ac:dyDescent="0.25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2"/>
      <c r="P122" s="123"/>
    </row>
    <row r="123" spans="1:16" x14ac:dyDescent="0.25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2"/>
      <c r="P123" s="123"/>
    </row>
    <row r="124" spans="1:16" x14ac:dyDescent="0.25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203"/>
      <c r="O124" s="113"/>
      <c r="P124" s="123"/>
    </row>
    <row r="125" spans="1:16" x14ac:dyDescent="0.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2"/>
      <c r="P125" s="123"/>
    </row>
    <row r="126" spans="1:16" x14ac:dyDescent="0.25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2"/>
      <c r="P126" s="123"/>
    </row>
    <row r="127" spans="1:16" x14ac:dyDescent="0.25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2"/>
      <c r="P127" s="123"/>
    </row>
    <row r="128" spans="1:16" x14ac:dyDescent="0.25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203"/>
      <c r="O128" s="113"/>
      <c r="P128" s="123"/>
    </row>
    <row r="129" spans="1:16" x14ac:dyDescent="0.25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2"/>
      <c r="P129" s="123"/>
    </row>
    <row r="130" spans="1:16" x14ac:dyDescent="0.25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2"/>
      <c r="P130" s="123"/>
    </row>
    <row r="131" spans="1:16" x14ac:dyDescent="0.25">
      <c r="A131" s="111"/>
      <c r="B131" s="111"/>
      <c r="C131" s="203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2"/>
      <c r="P131" s="123"/>
    </row>
    <row r="132" spans="1:16" x14ac:dyDescent="0.25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2"/>
      <c r="P132" s="123"/>
    </row>
    <row r="133" spans="1:16" x14ac:dyDescent="0.25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2"/>
      <c r="P133" s="123"/>
    </row>
    <row r="134" spans="1:16" x14ac:dyDescent="0.25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203"/>
      <c r="N134" s="111"/>
      <c r="O134" s="112"/>
      <c r="P134" s="123"/>
    </row>
    <row r="135" spans="1:16" x14ac:dyDescent="0.2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2"/>
      <c r="P135" s="123"/>
    </row>
    <row r="136" spans="1:16" x14ac:dyDescent="0.25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2"/>
      <c r="P136" s="123"/>
    </row>
    <row r="137" spans="1:16" x14ac:dyDescent="0.25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2"/>
      <c r="P137" s="123"/>
    </row>
    <row r="138" spans="1:16" x14ac:dyDescent="0.25">
      <c r="A138" s="111"/>
      <c r="B138" s="112"/>
      <c r="C138" s="113"/>
      <c r="D138" s="112"/>
      <c r="E138" s="112"/>
      <c r="F138" s="112"/>
      <c r="G138" s="112"/>
      <c r="H138" s="112"/>
      <c r="I138" s="112"/>
      <c r="J138" s="112"/>
      <c r="K138" s="112"/>
      <c r="L138" s="114"/>
      <c r="M138" s="112"/>
      <c r="N138" s="112"/>
      <c r="O138" s="112"/>
      <c r="P138" s="123"/>
    </row>
    <row r="139" spans="1:16" x14ac:dyDescent="0.25">
      <c r="A139" s="111"/>
      <c r="B139" s="114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 s="112"/>
      <c r="O139" s="112"/>
      <c r="P139" s="123"/>
    </row>
    <row r="140" spans="1:16" x14ac:dyDescent="0.25">
      <c r="A140" s="204"/>
      <c r="B140" s="204"/>
      <c r="C140" s="204"/>
      <c r="D140" s="204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123"/>
    </row>
    <row r="141" spans="1:16" x14ac:dyDescent="0.25">
      <c r="A141" s="204"/>
      <c r="B141" s="204"/>
      <c r="C141" s="204"/>
      <c r="D141" s="204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123"/>
    </row>
    <row r="142" spans="1:16" x14ac:dyDescent="0.25">
      <c r="A142" s="204"/>
      <c r="B142" s="204"/>
      <c r="C142" s="204"/>
      <c r="D142" s="204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123"/>
    </row>
    <row r="143" spans="1:16" x14ac:dyDescent="0.25">
      <c r="A143" s="204"/>
      <c r="B143" s="204"/>
      <c r="C143" s="204"/>
      <c r="D143" s="204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123"/>
    </row>
    <row r="144" spans="1:16" x14ac:dyDescent="0.25">
      <c r="A144" s="204"/>
      <c r="B144" s="204"/>
      <c r="C144" s="204"/>
      <c r="D144" s="204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123"/>
    </row>
    <row r="145" spans="1:16" x14ac:dyDescent="0.25">
      <c r="A145" s="204"/>
      <c r="B145" s="204"/>
      <c r="C145" s="204"/>
      <c r="D145" s="204"/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123"/>
    </row>
    <row r="146" spans="1:16" x14ac:dyDescent="0.25">
      <c r="A146" s="204"/>
      <c r="B146" s="204"/>
      <c r="C146" s="204"/>
      <c r="D146" s="204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123"/>
    </row>
    <row r="147" spans="1:16" x14ac:dyDescent="0.25">
      <c r="A147" s="204"/>
      <c r="B147" s="204"/>
      <c r="C147" s="204"/>
      <c r="D147" s="204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123"/>
    </row>
    <row r="148" spans="1:16" x14ac:dyDescent="0.25">
      <c r="A148" s="204"/>
      <c r="B148" s="204"/>
      <c r="C148" s="204"/>
      <c r="D148" s="204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123"/>
    </row>
    <row r="149" spans="1:16" x14ac:dyDescent="0.25">
      <c r="A149" s="204"/>
      <c r="B149" s="204"/>
      <c r="C149" s="204"/>
      <c r="D149" s="204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123"/>
    </row>
    <row r="150" spans="1:16" x14ac:dyDescent="0.25">
      <c r="A150" s="204"/>
      <c r="B150" s="204"/>
      <c r="C150" s="204"/>
      <c r="D150" s="204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123"/>
    </row>
    <row r="151" spans="1:16" x14ac:dyDescent="0.25">
      <c r="A151" s="204"/>
      <c r="B151" s="204"/>
      <c r="C151" s="204"/>
      <c r="D151" s="204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123"/>
    </row>
    <row r="152" spans="1:16" x14ac:dyDescent="0.25">
      <c r="A152" s="204"/>
      <c r="B152" s="204"/>
      <c r="C152" s="204"/>
      <c r="D152" s="204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123"/>
    </row>
    <row r="153" spans="1:16" x14ac:dyDescent="0.25">
      <c r="A153" s="204"/>
      <c r="B153" s="204"/>
      <c r="C153" s="204"/>
      <c r="D153" s="204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123"/>
    </row>
    <row r="154" spans="1:16" x14ac:dyDescent="0.25">
      <c r="A154" s="204"/>
      <c r="B154" s="204"/>
      <c r="C154" s="204"/>
      <c r="D154" s="204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123"/>
    </row>
    <row r="155" spans="1:16" ht="15.6" x14ac:dyDescent="0.3">
      <c r="A155" s="205" t="s">
        <v>42</v>
      </c>
      <c r="B155" s="205"/>
      <c r="C155" s="205"/>
      <c r="D155" s="205"/>
      <c r="E155" s="205"/>
      <c r="F155" s="205"/>
      <c r="G155" s="205"/>
      <c r="H155" s="205"/>
      <c r="I155" s="205"/>
      <c r="J155" s="204"/>
      <c r="K155" s="204"/>
      <c r="L155" s="204"/>
      <c r="M155" s="204"/>
      <c r="N155" s="204"/>
      <c r="O155" s="204"/>
      <c r="P155" s="123"/>
    </row>
    <row r="156" spans="1:16" ht="15.6" x14ac:dyDescent="0.3">
      <c r="A156" s="205"/>
      <c r="B156" s="205"/>
      <c r="C156" s="205"/>
      <c r="D156" s="205"/>
      <c r="E156" s="205"/>
      <c r="F156" s="205"/>
      <c r="G156" s="205"/>
      <c r="H156" s="205"/>
      <c r="I156" s="205"/>
      <c r="J156" s="204"/>
      <c r="K156" s="204"/>
      <c r="L156" s="204"/>
      <c r="M156" s="204"/>
      <c r="N156" s="204"/>
      <c r="O156" s="204"/>
      <c r="P156" s="123"/>
    </row>
    <row r="157" spans="1:16" ht="15.6" x14ac:dyDescent="0.3">
      <c r="A157" s="124" t="s">
        <v>99</v>
      </c>
      <c r="B157" s="124"/>
      <c r="C157" s="124"/>
      <c r="D157" s="124"/>
      <c r="E157" s="124"/>
      <c r="F157" s="124"/>
      <c r="G157" s="124"/>
      <c r="H157" s="124"/>
      <c r="I157" s="124"/>
      <c r="J157" s="123"/>
      <c r="K157" s="123"/>
      <c r="L157" s="123"/>
      <c r="M157" s="123"/>
      <c r="N157" s="123"/>
      <c r="O157" s="123"/>
      <c r="P157" s="123"/>
    </row>
    <row r="158" spans="1:16" ht="15.6" x14ac:dyDescent="0.3">
      <c r="A158" s="124" t="s">
        <v>100</v>
      </c>
      <c r="B158" s="124"/>
      <c r="C158" s="124"/>
      <c r="D158" s="124"/>
      <c r="E158" s="124"/>
      <c r="F158" s="124"/>
      <c r="G158" s="124"/>
      <c r="H158" s="124"/>
      <c r="I158" s="124"/>
      <c r="J158" s="123"/>
      <c r="K158" s="123"/>
      <c r="L158" s="123"/>
      <c r="M158" s="123"/>
      <c r="N158" s="123"/>
      <c r="O158" s="123"/>
      <c r="P158" s="123"/>
    </row>
    <row r="159" spans="1:16" ht="15.6" x14ac:dyDescent="0.3">
      <c r="A159" s="124" t="s">
        <v>101</v>
      </c>
      <c r="B159" s="124"/>
      <c r="C159" s="124"/>
      <c r="D159" s="124"/>
      <c r="E159" s="124"/>
      <c r="F159" s="124"/>
      <c r="G159" s="124"/>
      <c r="H159" s="124"/>
      <c r="I159" s="124"/>
      <c r="J159" s="123"/>
      <c r="K159" s="123"/>
      <c r="L159" s="123"/>
      <c r="M159" s="123"/>
      <c r="N159" s="123"/>
      <c r="O159" s="123"/>
      <c r="P159" s="123"/>
    </row>
    <row r="160" spans="1:16" ht="15.6" x14ac:dyDescent="0.3">
      <c r="A160" s="124" t="s">
        <v>102</v>
      </c>
      <c r="B160" s="124"/>
      <c r="C160" s="124"/>
      <c r="D160" s="124"/>
      <c r="E160" s="124"/>
      <c r="F160" s="124"/>
      <c r="G160" s="124"/>
      <c r="H160" s="124"/>
      <c r="I160" s="124"/>
      <c r="J160" s="123"/>
      <c r="K160" s="123"/>
      <c r="L160" s="123"/>
      <c r="M160" s="123"/>
      <c r="N160" s="123"/>
      <c r="O160" s="123"/>
      <c r="P160" s="123"/>
    </row>
    <row r="161" spans="1:9" ht="15.6" x14ac:dyDescent="0.3">
      <c r="A161" s="4"/>
      <c r="B161" s="4"/>
      <c r="C161" s="4"/>
      <c r="D161" s="4"/>
      <c r="E161" s="4"/>
      <c r="F161" s="4"/>
      <c r="G161" s="4"/>
      <c r="H161" s="4"/>
      <c r="I161" s="4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BACC6"/>
  </sheetPr>
  <dimension ref="A1:P108"/>
  <sheetViews>
    <sheetView showGridLines="0" topLeftCell="A88" zoomScaleNormal="100" workbookViewId="0">
      <selection activeCell="D43" sqref="D43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  <col min="16" max="16" width="12.109375" customWidth="1"/>
  </cols>
  <sheetData>
    <row r="1" spans="1:16" ht="21" x14ac:dyDescent="0.4">
      <c r="A1" s="2" t="s">
        <v>0</v>
      </c>
      <c r="B1" s="4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43</v>
      </c>
      <c r="B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206" t="s">
        <v>2</v>
      </c>
      <c r="B5" s="207" t="s">
        <v>3</v>
      </c>
      <c r="C5" s="207" t="s">
        <v>4</v>
      </c>
      <c r="D5" s="207" t="s">
        <v>5</v>
      </c>
      <c r="E5" s="207" t="s">
        <v>6</v>
      </c>
      <c r="F5" s="207" t="s">
        <v>7</v>
      </c>
      <c r="G5" s="207" t="s">
        <v>8</v>
      </c>
      <c r="H5" s="207" t="s">
        <v>9</v>
      </c>
      <c r="I5" s="207" t="s">
        <v>10</v>
      </c>
      <c r="J5" s="207" t="s">
        <v>11</v>
      </c>
      <c r="K5" s="207" t="s">
        <v>12</v>
      </c>
      <c r="L5" s="207" t="s">
        <v>13</v>
      </c>
      <c r="M5" s="207" t="s">
        <v>14</v>
      </c>
      <c r="N5" s="207" t="s">
        <v>33</v>
      </c>
      <c r="O5" s="208" t="s">
        <v>31</v>
      </c>
      <c r="P5" s="421" t="s">
        <v>39</v>
      </c>
    </row>
    <row r="6" spans="1:16" x14ac:dyDescent="0.25">
      <c r="A6" s="209">
        <v>1986</v>
      </c>
      <c r="B6" s="210">
        <v>0</v>
      </c>
      <c r="C6" s="210">
        <v>0</v>
      </c>
      <c r="D6" s="210">
        <v>0</v>
      </c>
      <c r="E6" s="210">
        <v>0</v>
      </c>
      <c r="F6" s="210">
        <v>0</v>
      </c>
      <c r="G6" s="210">
        <v>0</v>
      </c>
      <c r="H6" s="210">
        <v>0</v>
      </c>
      <c r="I6" s="210">
        <v>0</v>
      </c>
      <c r="J6" s="210">
        <v>2</v>
      </c>
      <c r="K6" s="210">
        <v>3</v>
      </c>
      <c r="L6" s="210">
        <v>0</v>
      </c>
      <c r="M6" s="210">
        <v>5</v>
      </c>
      <c r="N6" s="210">
        <f t="shared" ref="N6:N43" si="0">SUM(B6:M6)</f>
        <v>10</v>
      </c>
      <c r="O6" s="433">
        <f t="shared" ref="O6:O43" si="1">AVERAGE(B6:M6)</f>
        <v>0.83333333333333337</v>
      </c>
      <c r="P6" s="430">
        <v>33.299999999999997</v>
      </c>
    </row>
    <row r="7" spans="1:16" x14ac:dyDescent="0.25">
      <c r="A7" s="38">
        <v>1987</v>
      </c>
      <c r="B7" s="126">
        <v>0</v>
      </c>
      <c r="C7" s="126">
        <v>0</v>
      </c>
      <c r="D7" s="198">
        <v>7</v>
      </c>
      <c r="E7" s="126">
        <v>1</v>
      </c>
      <c r="F7" s="126">
        <v>0</v>
      </c>
      <c r="G7" s="126">
        <v>0</v>
      </c>
      <c r="H7" s="126">
        <v>0</v>
      </c>
      <c r="I7" s="126">
        <v>0</v>
      </c>
      <c r="J7" s="126">
        <v>2</v>
      </c>
      <c r="K7" s="126">
        <v>0</v>
      </c>
      <c r="L7" s="126">
        <v>1</v>
      </c>
      <c r="M7" s="126">
        <v>5</v>
      </c>
      <c r="N7" s="126">
        <f t="shared" si="0"/>
        <v>16</v>
      </c>
      <c r="O7" s="129">
        <f t="shared" si="1"/>
        <v>1.3333333333333333</v>
      </c>
      <c r="P7" s="430">
        <v>33.299999999999997</v>
      </c>
    </row>
    <row r="8" spans="1:16" x14ac:dyDescent="0.25">
      <c r="A8" s="38">
        <v>1988</v>
      </c>
      <c r="B8" s="126">
        <v>11</v>
      </c>
      <c r="C8" s="126">
        <v>1</v>
      </c>
      <c r="D8" s="126">
        <v>0</v>
      </c>
      <c r="E8" s="126">
        <v>2</v>
      </c>
      <c r="F8" s="198">
        <v>7</v>
      </c>
      <c r="G8" s="126">
        <v>0</v>
      </c>
      <c r="H8" s="126">
        <v>0</v>
      </c>
      <c r="I8" s="126">
        <v>0</v>
      </c>
      <c r="J8" s="126">
        <v>1</v>
      </c>
      <c r="K8" s="126">
        <v>3</v>
      </c>
      <c r="L8" s="126">
        <v>7</v>
      </c>
      <c r="M8" s="126">
        <v>6</v>
      </c>
      <c r="N8" s="126">
        <f t="shared" si="0"/>
        <v>38</v>
      </c>
      <c r="O8" s="129">
        <f t="shared" si="1"/>
        <v>3.1666666666666665</v>
      </c>
      <c r="P8" s="430">
        <v>33.299999999999997</v>
      </c>
    </row>
    <row r="9" spans="1:16" x14ac:dyDescent="0.25">
      <c r="A9" s="38">
        <v>1989</v>
      </c>
      <c r="B9" s="126">
        <v>8</v>
      </c>
      <c r="C9" s="126">
        <v>4</v>
      </c>
      <c r="D9" s="126">
        <v>0</v>
      </c>
      <c r="E9" s="126">
        <v>3</v>
      </c>
      <c r="F9" s="126">
        <v>3</v>
      </c>
      <c r="G9" s="126">
        <v>0</v>
      </c>
      <c r="H9" s="126">
        <v>0</v>
      </c>
      <c r="I9" s="126">
        <v>1</v>
      </c>
      <c r="J9" s="126">
        <v>1</v>
      </c>
      <c r="K9" s="126">
        <v>4</v>
      </c>
      <c r="L9" s="126">
        <v>10</v>
      </c>
      <c r="M9" s="126">
        <v>0</v>
      </c>
      <c r="N9" s="126">
        <f t="shared" si="0"/>
        <v>34</v>
      </c>
      <c r="O9" s="129">
        <f t="shared" si="1"/>
        <v>2.8333333333333335</v>
      </c>
      <c r="P9" s="430">
        <v>33.299999999999997</v>
      </c>
    </row>
    <row r="10" spans="1:16" x14ac:dyDescent="0.25">
      <c r="A10" s="38">
        <v>1990</v>
      </c>
      <c r="B10" s="126">
        <v>8</v>
      </c>
      <c r="C10" s="126">
        <v>9</v>
      </c>
      <c r="D10" s="126">
        <v>1</v>
      </c>
      <c r="E10" s="126">
        <v>2</v>
      </c>
      <c r="F10" s="126">
        <v>3</v>
      </c>
      <c r="G10" s="126">
        <v>3</v>
      </c>
      <c r="H10" s="126">
        <v>1</v>
      </c>
      <c r="I10" s="198">
        <v>2</v>
      </c>
      <c r="J10" s="126">
        <v>3</v>
      </c>
      <c r="K10" s="126">
        <v>1</v>
      </c>
      <c r="L10" s="199">
        <v>16</v>
      </c>
      <c r="M10" s="126">
        <v>10</v>
      </c>
      <c r="N10" s="134">
        <f t="shared" si="0"/>
        <v>59</v>
      </c>
      <c r="O10" s="135">
        <f t="shared" si="1"/>
        <v>4.916666666666667</v>
      </c>
      <c r="P10" s="430">
        <v>33.299999999999997</v>
      </c>
    </row>
    <row r="11" spans="1:16" x14ac:dyDescent="0.25">
      <c r="A11" s="38">
        <v>1991</v>
      </c>
      <c r="B11" s="126">
        <v>5</v>
      </c>
      <c r="C11" s="126">
        <v>4</v>
      </c>
      <c r="D11" s="126">
        <v>1</v>
      </c>
      <c r="E11" s="126">
        <v>3</v>
      </c>
      <c r="F11" s="126">
        <v>1</v>
      </c>
      <c r="G11" s="126">
        <v>0</v>
      </c>
      <c r="H11" s="126">
        <v>0</v>
      </c>
      <c r="I11" s="126">
        <v>0</v>
      </c>
      <c r="J11" s="126">
        <v>1</v>
      </c>
      <c r="K11" s="126">
        <v>0</v>
      </c>
      <c r="L11" s="126">
        <v>7</v>
      </c>
      <c r="M11" s="126">
        <v>8</v>
      </c>
      <c r="N11" s="126">
        <f t="shared" si="0"/>
        <v>30</v>
      </c>
      <c r="O11" s="129">
        <f t="shared" si="1"/>
        <v>2.5</v>
      </c>
      <c r="P11" s="430">
        <v>33.299999999999997</v>
      </c>
    </row>
    <row r="12" spans="1:16" x14ac:dyDescent="0.25">
      <c r="A12" s="38">
        <v>1992</v>
      </c>
      <c r="B12" s="126">
        <v>4</v>
      </c>
      <c r="C12" s="126">
        <v>3</v>
      </c>
      <c r="D12" s="126">
        <v>0</v>
      </c>
      <c r="E12" s="126">
        <v>1</v>
      </c>
      <c r="F12" s="126">
        <v>0</v>
      </c>
      <c r="G12" s="126">
        <v>1</v>
      </c>
      <c r="H12" s="126">
        <v>2</v>
      </c>
      <c r="I12" s="126">
        <v>1</v>
      </c>
      <c r="J12" s="198">
        <v>9</v>
      </c>
      <c r="K12" s="198">
        <v>9</v>
      </c>
      <c r="L12" s="126">
        <v>12</v>
      </c>
      <c r="M12" s="126">
        <v>7</v>
      </c>
      <c r="N12" s="126">
        <f t="shared" si="0"/>
        <v>49</v>
      </c>
      <c r="O12" s="129">
        <f t="shared" si="1"/>
        <v>4.083333333333333</v>
      </c>
      <c r="P12" s="430">
        <v>33.299999999999997</v>
      </c>
    </row>
    <row r="13" spans="1:16" x14ac:dyDescent="0.25">
      <c r="A13" s="38">
        <v>1993</v>
      </c>
      <c r="B13" s="126">
        <v>6</v>
      </c>
      <c r="C13" s="126">
        <v>4</v>
      </c>
      <c r="D13" s="126">
        <v>4</v>
      </c>
      <c r="E13" s="198">
        <v>4</v>
      </c>
      <c r="F13" s="126">
        <v>2</v>
      </c>
      <c r="G13" s="126">
        <v>2</v>
      </c>
      <c r="H13" s="126">
        <v>0</v>
      </c>
      <c r="I13" s="126">
        <v>0</v>
      </c>
      <c r="J13" s="126">
        <v>2</v>
      </c>
      <c r="K13" s="126">
        <v>0</v>
      </c>
      <c r="L13" s="126">
        <v>15</v>
      </c>
      <c r="M13" s="126">
        <v>12</v>
      </c>
      <c r="N13" s="136">
        <f t="shared" si="0"/>
        <v>51</v>
      </c>
      <c r="O13" s="137">
        <f t="shared" si="1"/>
        <v>4.25</v>
      </c>
      <c r="P13" s="430">
        <v>33.299999999999997</v>
      </c>
    </row>
    <row r="14" spans="1:16" x14ac:dyDescent="0.25">
      <c r="A14" s="38">
        <v>1994</v>
      </c>
      <c r="B14" s="126">
        <v>8</v>
      </c>
      <c r="C14" s="126">
        <v>4</v>
      </c>
      <c r="D14" s="126">
        <v>7</v>
      </c>
      <c r="E14" s="126">
        <v>1</v>
      </c>
      <c r="F14" s="126">
        <v>0</v>
      </c>
      <c r="G14" s="126">
        <v>0</v>
      </c>
      <c r="H14" s="126">
        <v>1</v>
      </c>
      <c r="I14" s="126">
        <v>0</v>
      </c>
      <c r="J14" s="126">
        <v>1</v>
      </c>
      <c r="K14" s="126">
        <v>2</v>
      </c>
      <c r="L14" s="199">
        <v>16</v>
      </c>
      <c r="M14" s="126">
        <v>8</v>
      </c>
      <c r="N14" s="136">
        <f t="shared" si="0"/>
        <v>48</v>
      </c>
      <c r="O14" s="137">
        <f t="shared" si="1"/>
        <v>4</v>
      </c>
      <c r="P14" s="430">
        <v>33.299999999999997</v>
      </c>
    </row>
    <row r="15" spans="1:16" x14ac:dyDescent="0.25">
      <c r="A15" s="38">
        <v>1995</v>
      </c>
      <c r="B15" s="126">
        <v>7</v>
      </c>
      <c r="C15" s="126">
        <v>5</v>
      </c>
      <c r="D15" s="126">
        <v>1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2</v>
      </c>
      <c r="K15" s="126">
        <v>8</v>
      </c>
      <c r="L15" s="126">
        <v>4</v>
      </c>
      <c r="M15" s="126">
        <v>7</v>
      </c>
      <c r="N15" s="126">
        <f t="shared" si="0"/>
        <v>34</v>
      </c>
      <c r="O15" s="129">
        <f t="shared" si="1"/>
        <v>2.8333333333333335</v>
      </c>
      <c r="P15" s="430">
        <v>33.299999999999997</v>
      </c>
    </row>
    <row r="16" spans="1:16" x14ac:dyDescent="0.25">
      <c r="A16" s="38">
        <v>1996</v>
      </c>
      <c r="B16" s="126">
        <v>7</v>
      </c>
      <c r="C16" s="126">
        <v>2</v>
      </c>
      <c r="D16" s="126">
        <v>2</v>
      </c>
      <c r="E16" s="126">
        <v>1</v>
      </c>
      <c r="F16" s="126">
        <v>0</v>
      </c>
      <c r="G16" s="126">
        <v>1</v>
      </c>
      <c r="H16" s="126">
        <v>0</v>
      </c>
      <c r="I16" s="126">
        <v>0</v>
      </c>
      <c r="J16" s="126">
        <v>6</v>
      </c>
      <c r="K16" s="126">
        <v>4</v>
      </c>
      <c r="L16" s="126">
        <v>9</v>
      </c>
      <c r="M16" s="126">
        <v>4</v>
      </c>
      <c r="N16" s="126">
        <f t="shared" si="0"/>
        <v>36</v>
      </c>
      <c r="O16" s="129">
        <f t="shared" si="1"/>
        <v>3</v>
      </c>
      <c r="P16" s="430">
        <v>33.299999999999997</v>
      </c>
    </row>
    <row r="17" spans="1:16" x14ac:dyDescent="0.25">
      <c r="A17" s="38">
        <v>1997</v>
      </c>
      <c r="B17" s="126">
        <v>9</v>
      </c>
      <c r="C17" s="126">
        <v>5</v>
      </c>
      <c r="D17" s="126">
        <v>0</v>
      </c>
      <c r="E17" s="198">
        <v>4</v>
      </c>
      <c r="F17" s="126">
        <v>0</v>
      </c>
      <c r="G17" s="126">
        <v>0</v>
      </c>
      <c r="H17" s="126">
        <v>1</v>
      </c>
      <c r="I17" s="126">
        <v>0</v>
      </c>
      <c r="J17" s="126">
        <v>0</v>
      </c>
      <c r="K17" s="126">
        <v>2</v>
      </c>
      <c r="L17" s="126">
        <v>8</v>
      </c>
      <c r="M17" s="126">
        <v>8</v>
      </c>
      <c r="N17" s="126">
        <f t="shared" si="0"/>
        <v>37</v>
      </c>
      <c r="O17" s="129">
        <f t="shared" si="1"/>
        <v>3.0833333333333335</v>
      </c>
      <c r="P17" s="430">
        <v>33.299999999999997</v>
      </c>
    </row>
    <row r="18" spans="1:16" x14ac:dyDescent="0.25">
      <c r="A18" s="38">
        <v>1998</v>
      </c>
      <c r="B18" s="126">
        <v>3</v>
      </c>
      <c r="C18" s="126">
        <v>7</v>
      </c>
      <c r="D18" s="126">
        <v>0</v>
      </c>
      <c r="E18" s="126">
        <v>1</v>
      </c>
      <c r="F18" s="126">
        <v>0</v>
      </c>
      <c r="G18" s="126">
        <v>0</v>
      </c>
      <c r="H18" s="126">
        <v>0</v>
      </c>
      <c r="I18" s="126">
        <v>1</v>
      </c>
      <c r="J18" s="126">
        <v>1</v>
      </c>
      <c r="K18" s="126">
        <v>4</v>
      </c>
      <c r="L18" s="126">
        <v>5</v>
      </c>
      <c r="M18" s="126">
        <v>7</v>
      </c>
      <c r="N18" s="126">
        <f t="shared" si="0"/>
        <v>29</v>
      </c>
      <c r="O18" s="129">
        <f t="shared" si="1"/>
        <v>2.4166666666666665</v>
      </c>
      <c r="P18" s="430">
        <v>33.299999999999997</v>
      </c>
    </row>
    <row r="19" spans="1:16" x14ac:dyDescent="0.25">
      <c r="A19" s="38">
        <v>1999</v>
      </c>
      <c r="B19" s="126">
        <v>6</v>
      </c>
      <c r="C19" s="126">
        <v>2</v>
      </c>
      <c r="D19" s="126">
        <v>1</v>
      </c>
      <c r="E19" s="126">
        <v>0</v>
      </c>
      <c r="F19" s="126">
        <v>2</v>
      </c>
      <c r="G19" s="126">
        <v>0</v>
      </c>
      <c r="H19" s="198">
        <v>3</v>
      </c>
      <c r="I19" s="126">
        <v>0</v>
      </c>
      <c r="J19" s="126">
        <v>0</v>
      </c>
      <c r="K19" s="126">
        <v>1</v>
      </c>
      <c r="L19" s="126">
        <v>4</v>
      </c>
      <c r="M19" s="126">
        <v>5</v>
      </c>
      <c r="N19" s="126">
        <f t="shared" si="0"/>
        <v>24</v>
      </c>
      <c r="O19" s="129">
        <f t="shared" si="1"/>
        <v>2</v>
      </c>
      <c r="P19" s="430">
        <v>33.299999999999997</v>
      </c>
    </row>
    <row r="20" spans="1:16" x14ac:dyDescent="0.25">
      <c r="A20" s="38">
        <v>2000</v>
      </c>
      <c r="B20" s="126">
        <v>6</v>
      </c>
      <c r="C20" s="126">
        <v>1</v>
      </c>
      <c r="D20" s="126">
        <v>1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2</v>
      </c>
      <c r="K20" s="126">
        <v>2</v>
      </c>
      <c r="L20" s="126">
        <v>8</v>
      </c>
      <c r="M20" s="126">
        <v>5</v>
      </c>
      <c r="N20" s="126">
        <f t="shared" si="0"/>
        <v>25</v>
      </c>
      <c r="O20" s="129">
        <f t="shared" si="1"/>
        <v>2.0833333333333335</v>
      </c>
      <c r="P20" s="430">
        <v>33.299999999999997</v>
      </c>
    </row>
    <row r="21" spans="1:16" x14ac:dyDescent="0.25">
      <c r="A21" s="38">
        <v>2001</v>
      </c>
      <c r="B21" s="126">
        <v>7</v>
      </c>
      <c r="C21" s="126">
        <v>5</v>
      </c>
      <c r="D21" s="126">
        <v>1</v>
      </c>
      <c r="E21" s="126">
        <v>0</v>
      </c>
      <c r="F21" s="126">
        <v>1</v>
      </c>
      <c r="G21" s="126">
        <v>0</v>
      </c>
      <c r="H21" s="126">
        <v>0</v>
      </c>
      <c r="I21" s="126">
        <v>0</v>
      </c>
      <c r="J21" s="126">
        <v>1</v>
      </c>
      <c r="K21" s="126">
        <v>2</v>
      </c>
      <c r="L21" s="126">
        <v>9</v>
      </c>
      <c r="M21" s="126">
        <v>6</v>
      </c>
      <c r="N21" s="126">
        <f t="shared" si="0"/>
        <v>32</v>
      </c>
      <c r="O21" s="129">
        <f t="shared" si="1"/>
        <v>2.6666666666666665</v>
      </c>
      <c r="P21" s="430">
        <v>33.299999999999997</v>
      </c>
    </row>
    <row r="22" spans="1:16" x14ac:dyDescent="0.25">
      <c r="A22" s="38">
        <v>2002</v>
      </c>
      <c r="B22" s="126">
        <v>7</v>
      </c>
      <c r="C22" s="126">
        <v>3</v>
      </c>
      <c r="D22" s="126">
        <v>2</v>
      </c>
      <c r="E22" s="126">
        <v>1</v>
      </c>
      <c r="F22" s="126">
        <v>0</v>
      </c>
      <c r="G22" s="126">
        <v>0</v>
      </c>
      <c r="H22" s="126">
        <v>0</v>
      </c>
      <c r="I22" s="126">
        <v>0</v>
      </c>
      <c r="J22" s="126">
        <v>4</v>
      </c>
      <c r="K22" s="126">
        <v>8</v>
      </c>
      <c r="L22" s="126">
        <v>6</v>
      </c>
      <c r="M22" s="126">
        <v>5</v>
      </c>
      <c r="N22" s="126">
        <f t="shared" si="0"/>
        <v>36</v>
      </c>
      <c r="O22" s="129">
        <f t="shared" si="1"/>
        <v>3</v>
      </c>
      <c r="P22" s="430">
        <v>33.299999999999997</v>
      </c>
    </row>
    <row r="23" spans="1:16" x14ac:dyDescent="0.25">
      <c r="A23" s="38">
        <v>2003</v>
      </c>
      <c r="B23" s="126">
        <v>4</v>
      </c>
      <c r="C23" s="126">
        <v>3</v>
      </c>
      <c r="D23" s="126">
        <v>1</v>
      </c>
      <c r="E23" s="126">
        <v>0</v>
      </c>
      <c r="F23" s="126">
        <v>0</v>
      </c>
      <c r="G23" s="126">
        <v>1</v>
      </c>
      <c r="H23" s="126">
        <v>0</v>
      </c>
      <c r="I23" s="126">
        <v>0</v>
      </c>
      <c r="J23" s="126">
        <v>1</v>
      </c>
      <c r="K23" s="126">
        <v>1</v>
      </c>
      <c r="L23" s="126">
        <v>3</v>
      </c>
      <c r="M23" s="126">
        <v>8</v>
      </c>
      <c r="N23" s="126">
        <f t="shared" si="0"/>
        <v>22</v>
      </c>
      <c r="O23" s="129">
        <f t="shared" si="1"/>
        <v>1.8333333333333333</v>
      </c>
      <c r="P23" s="430">
        <v>33.299999999999997</v>
      </c>
    </row>
    <row r="24" spans="1:16" x14ac:dyDescent="0.25">
      <c r="A24" s="38">
        <v>2004</v>
      </c>
      <c r="B24" s="126">
        <v>4</v>
      </c>
      <c r="C24" s="126">
        <v>5</v>
      </c>
      <c r="D24" s="126">
        <v>6</v>
      </c>
      <c r="E24" s="126">
        <v>3</v>
      </c>
      <c r="F24" s="126">
        <v>1</v>
      </c>
      <c r="G24" s="126">
        <v>0</v>
      </c>
      <c r="H24" s="126">
        <v>0</v>
      </c>
      <c r="I24" s="126">
        <v>1</v>
      </c>
      <c r="J24" s="126">
        <v>1</v>
      </c>
      <c r="K24" s="126">
        <v>2</v>
      </c>
      <c r="L24" s="126">
        <v>10</v>
      </c>
      <c r="M24" s="126">
        <v>6</v>
      </c>
      <c r="N24" s="136">
        <f t="shared" si="0"/>
        <v>39</v>
      </c>
      <c r="O24" s="137">
        <f t="shared" si="1"/>
        <v>3.25</v>
      </c>
      <c r="P24" s="430">
        <v>33.299999999999997</v>
      </c>
    </row>
    <row r="25" spans="1:16" x14ac:dyDescent="0.25">
      <c r="A25" s="38">
        <v>2005</v>
      </c>
      <c r="B25" s="126">
        <v>10</v>
      </c>
      <c r="C25" s="126">
        <v>0</v>
      </c>
      <c r="D25" s="126">
        <v>4</v>
      </c>
      <c r="E25" s="126">
        <v>2</v>
      </c>
      <c r="F25" s="126">
        <v>0</v>
      </c>
      <c r="G25" s="126">
        <v>0</v>
      </c>
      <c r="H25" s="126">
        <v>1</v>
      </c>
      <c r="I25" s="126">
        <v>0</v>
      </c>
      <c r="J25" s="126">
        <v>1</v>
      </c>
      <c r="K25" s="126">
        <v>4</v>
      </c>
      <c r="L25" s="126">
        <v>3</v>
      </c>
      <c r="M25" s="126">
        <v>6</v>
      </c>
      <c r="N25" s="126">
        <f t="shared" si="0"/>
        <v>31</v>
      </c>
      <c r="O25" s="129">
        <f t="shared" si="1"/>
        <v>2.5833333333333335</v>
      </c>
      <c r="P25" s="430">
        <v>33.299999999999997</v>
      </c>
    </row>
    <row r="26" spans="1:16" x14ac:dyDescent="0.25">
      <c r="A26" s="38">
        <v>2006</v>
      </c>
      <c r="B26" s="126">
        <v>6</v>
      </c>
      <c r="C26" s="126">
        <v>4</v>
      </c>
      <c r="D26" s="126">
        <v>3</v>
      </c>
      <c r="E26" s="126">
        <v>2</v>
      </c>
      <c r="F26" s="126">
        <v>0</v>
      </c>
      <c r="G26" s="126">
        <v>0</v>
      </c>
      <c r="H26" s="126">
        <v>0</v>
      </c>
      <c r="I26" s="126">
        <v>1</v>
      </c>
      <c r="J26" s="126">
        <v>5</v>
      </c>
      <c r="K26" s="126">
        <v>0</v>
      </c>
      <c r="L26" s="126">
        <v>5</v>
      </c>
      <c r="M26" s="126">
        <v>8</v>
      </c>
      <c r="N26" s="126">
        <f t="shared" si="0"/>
        <v>34</v>
      </c>
      <c r="O26" s="129">
        <f t="shared" si="1"/>
        <v>2.8333333333333335</v>
      </c>
      <c r="P26" s="430">
        <v>33.299999999999997</v>
      </c>
    </row>
    <row r="27" spans="1:16" x14ac:dyDescent="0.25">
      <c r="A27" s="38">
        <v>2007</v>
      </c>
      <c r="B27" s="126">
        <v>7</v>
      </c>
      <c r="C27" s="126">
        <v>5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3</v>
      </c>
      <c r="K27" s="126">
        <v>0</v>
      </c>
      <c r="L27" s="126">
        <v>8</v>
      </c>
      <c r="M27" s="126">
        <v>2</v>
      </c>
      <c r="N27" s="126">
        <f t="shared" si="0"/>
        <v>25</v>
      </c>
      <c r="O27" s="129">
        <f t="shared" si="1"/>
        <v>2.0833333333333335</v>
      </c>
      <c r="P27" s="430">
        <v>33.299999999999997</v>
      </c>
    </row>
    <row r="28" spans="1:16" x14ac:dyDescent="0.25">
      <c r="A28" s="38">
        <v>2008</v>
      </c>
      <c r="B28" s="198">
        <v>13</v>
      </c>
      <c r="C28" s="126">
        <v>3</v>
      </c>
      <c r="D28" s="126">
        <v>1</v>
      </c>
      <c r="E28" s="126">
        <v>1</v>
      </c>
      <c r="F28" s="126">
        <v>0</v>
      </c>
      <c r="G28" s="126">
        <v>0</v>
      </c>
      <c r="H28" s="126">
        <v>1</v>
      </c>
      <c r="I28" s="126">
        <v>0</v>
      </c>
      <c r="J28" s="126">
        <v>0</v>
      </c>
      <c r="K28" s="126">
        <v>4</v>
      </c>
      <c r="L28" s="126">
        <v>8</v>
      </c>
      <c r="M28" s="126">
        <v>6</v>
      </c>
      <c r="N28" s="136">
        <f t="shared" si="0"/>
        <v>37</v>
      </c>
      <c r="O28" s="137">
        <f t="shared" si="1"/>
        <v>3.0833333333333335</v>
      </c>
      <c r="P28" s="430">
        <v>33.299999999999997</v>
      </c>
    </row>
    <row r="29" spans="1:16" x14ac:dyDescent="0.25">
      <c r="A29" s="38">
        <v>2009</v>
      </c>
      <c r="B29" s="126">
        <v>6</v>
      </c>
      <c r="C29" s="126">
        <v>7</v>
      </c>
      <c r="D29" s="126">
        <v>1</v>
      </c>
      <c r="E29" s="126">
        <v>3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6</v>
      </c>
      <c r="L29" s="126">
        <v>4</v>
      </c>
      <c r="M29" s="126">
        <v>4</v>
      </c>
      <c r="N29" s="126">
        <f t="shared" si="0"/>
        <v>31</v>
      </c>
      <c r="O29" s="129">
        <f t="shared" si="1"/>
        <v>2.5833333333333335</v>
      </c>
      <c r="P29" s="430">
        <v>33.299999999999997</v>
      </c>
    </row>
    <row r="30" spans="1:16" x14ac:dyDescent="0.25">
      <c r="A30" s="38">
        <v>2010</v>
      </c>
      <c r="B30" s="126">
        <v>11</v>
      </c>
      <c r="C30" s="126">
        <v>2</v>
      </c>
      <c r="D30" s="126">
        <v>5</v>
      </c>
      <c r="E30" s="126">
        <v>0</v>
      </c>
      <c r="F30" s="126">
        <v>0</v>
      </c>
      <c r="G30" s="126">
        <v>1</v>
      </c>
      <c r="H30" s="126">
        <v>0</v>
      </c>
      <c r="I30" s="126">
        <v>0</v>
      </c>
      <c r="J30" s="126">
        <v>0</v>
      </c>
      <c r="K30" s="126">
        <v>6</v>
      </c>
      <c r="L30" s="126">
        <v>7</v>
      </c>
      <c r="M30" s="126">
        <v>1</v>
      </c>
      <c r="N30" s="126">
        <f t="shared" si="0"/>
        <v>33</v>
      </c>
      <c r="O30" s="129">
        <f t="shared" si="1"/>
        <v>2.75</v>
      </c>
      <c r="P30" s="430">
        <v>33.299999999999997</v>
      </c>
    </row>
    <row r="31" spans="1:16" x14ac:dyDescent="0.25">
      <c r="A31" s="38">
        <v>2011</v>
      </c>
      <c r="B31" s="126">
        <v>3</v>
      </c>
      <c r="C31" s="200">
        <v>14</v>
      </c>
      <c r="D31" s="126">
        <v>0</v>
      </c>
      <c r="E31" s="126">
        <v>1</v>
      </c>
      <c r="F31" s="126">
        <v>1</v>
      </c>
      <c r="G31" s="126">
        <v>1</v>
      </c>
      <c r="H31" s="126">
        <v>0</v>
      </c>
      <c r="I31" s="126">
        <v>0</v>
      </c>
      <c r="J31" s="126">
        <v>0</v>
      </c>
      <c r="K31" s="126">
        <v>1</v>
      </c>
      <c r="L31" s="126">
        <v>2</v>
      </c>
      <c r="M31" s="126">
        <v>11</v>
      </c>
      <c r="N31" s="126">
        <f t="shared" si="0"/>
        <v>34</v>
      </c>
      <c r="O31" s="129">
        <f t="shared" si="1"/>
        <v>2.8333333333333335</v>
      </c>
      <c r="P31" s="430">
        <v>33.299999999999997</v>
      </c>
    </row>
    <row r="32" spans="1:16" x14ac:dyDescent="0.25">
      <c r="A32" s="38">
        <v>2012</v>
      </c>
      <c r="B32" s="126">
        <v>7</v>
      </c>
      <c r="C32" s="126">
        <v>2</v>
      </c>
      <c r="D32" s="126">
        <v>1</v>
      </c>
      <c r="E32" s="126">
        <v>1</v>
      </c>
      <c r="F32" s="126">
        <v>0</v>
      </c>
      <c r="G32" s="126">
        <v>0</v>
      </c>
      <c r="H32" s="126">
        <v>0</v>
      </c>
      <c r="I32" s="126">
        <v>0</v>
      </c>
      <c r="J32" s="126">
        <v>3</v>
      </c>
      <c r="K32" s="126">
        <v>0</v>
      </c>
      <c r="L32" s="126">
        <v>2</v>
      </c>
      <c r="M32" s="126">
        <v>4</v>
      </c>
      <c r="N32" s="126">
        <f t="shared" si="0"/>
        <v>20</v>
      </c>
      <c r="O32" s="129">
        <f t="shared" si="1"/>
        <v>1.6666666666666667</v>
      </c>
      <c r="P32" s="430">
        <v>33.299999999999997</v>
      </c>
    </row>
    <row r="33" spans="1:16" x14ac:dyDescent="0.25">
      <c r="A33" s="38">
        <v>2013</v>
      </c>
      <c r="B33" s="126">
        <v>5</v>
      </c>
      <c r="C33" s="126">
        <v>4</v>
      </c>
      <c r="D33" s="126">
        <v>5</v>
      </c>
      <c r="E33" s="126">
        <v>1</v>
      </c>
      <c r="F33" s="126">
        <v>2</v>
      </c>
      <c r="G33" s="126">
        <v>0</v>
      </c>
      <c r="H33" s="126">
        <v>0</v>
      </c>
      <c r="I33" s="126">
        <v>0</v>
      </c>
      <c r="J33" s="126">
        <v>2</v>
      </c>
      <c r="K33" s="126">
        <v>2</v>
      </c>
      <c r="L33" s="126">
        <v>0</v>
      </c>
      <c r="M33" s="126">
        <v>5</v>
      </c>
      <c r="N33" s="126">
        <f t="shared" si="0"/>
        <v>26</v>
      </c>
      <c r="O33" s="129">
        <f t="shared" si="1"/>
        <v>2.1666666666666665</v>
      </c>
      <c r="P33" s="430">
        <v>33.299999999999997</v>
      </c>
    </row>
    <row r="34" spans="1:16" x14ac:dyDescent="0.25">
      <c r="A34" s="38">
        <v>2014</v>
      </c>
      <c r="B34" s="126">
        <v>6</v>
      </c>
      <c r="C34" s="126">
        <v>2</v>
      </c>
      <c r="D34" s="126">
        <v>1</v>
      </c>
      <c r="E34" s="126">
        <v>1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2</v>
      </c>
      <c r="L34" s="126">
        <v>8</v>
      </c>
      <c r="M34" s="200">
        <v>14</v>
      </c>
      <c r="N34" s="126">
        <f t="shared" si="0"/>
        <v>34</v>
      </c>
      <c r="O34" s="129">
        <f t="shared" si="1"/>
        <v>2.8333333333333335</v>
      </c>
      <c r="P34" s="430">
        <v>33.299999999999997</v>
      </c>
    </row>
    <row r="35" spans="1:16" x14ac:dyDescent="0.25">
      <c r="A35" s="38">
        <v>2015</v>
      </c>
      <c r="B35" s="126">
        <v>12</v>
      </c>
      <c r="C35" s="126">
        <v>2</v>
      </c>
      <c r="D35" s="126">
        <v>1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4</v>
      </c>
      <c r="M35" s="126">
        <v>12</v>
      </c>
      <c r="N35" s="126">
        <f t="shared" si="0"/>
        <v>31</v>
      </c>
      <c r="O35" s="129">
        <f t="shared" si="1"/>
        <v>2.5833333333333335</v>
      </c>
      <c r="P35" s="430">
        <v>33.299999999999997</v>
      </c>
    </row>
    <row r="36" spans="1:16" x14ac:dyDescent="0.25">
      <c r="A36" s="38">
        <v>2016</v>
      </c>
      <c r="B36" s="126">
        <v>8</v>
      </c>
      <c r="C36" s="126">
        <v>4</v>
      </c>
      <c r="D36" s="126">
        <v>0</v>
      </c>
      <c r="E36" s="126">
        <v>1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2</v>
      </c>
      <c r="L36" s="126">
        <v>3</v>
      </c>
      <c r="M36" s="126">
        <v>2</v>
      </c>
      <c r="N36" s="126">
        <f t="shared" si="0"/>
        <v>20</v>
      </c>
      <c r="O36" s="129">
        <f t="shared" si="1"/>
        <v>1.6666666666666667</v>
      </c>
      <c r="P36" s="430">
        <v>33.299999999999997</v>
      </c>
    </row>
    <row r="37" spans="1:16" x14ac:dyDescent="0.25">
      <c r="A37" s="38">
        <v>2017</v>
      </c>
      <c r="B37" s="126">
        <v>3</v>
      </c>
      <c r="C37" s="126">
        <v>6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J37" s="126">
        <v>0</v>
      </c>
      <c r="K37" s="126">
        <v>3</v>
      </c>
      <c r="L37" s="126">
        <v>2</v>
      </c>
      <c r="M37" s="126">
        <v>4</v>
      </c>
      <c r="N37" s="126">
        <f t="shared" si="0"/>
        <v>18</v>
      </c>
      <c r="O37" s="129">
        <f t="shared" si="1"/>
        <v>1.5</v>
      </c>
      <c r="P37" s="430">
        <v>33.299999999999997</v>
      </c>
    </row>
    <row r="38" spans="1:16" x14ac:dyDescent="0.25">
      <c r="A38" s="38">
        <v>2018</v>
      </c>
      <c r="B38" s="126">
        <v>11</v>
      </c>
      <c r="C38" s="126">
        <v>4</v>
      </c>
      <c r="D38" s="126">
        <v>4</v>
      </c>
      <c r="E38" s="126">
        <v>4</v>
      </c>
      <c r="F38" s="126">
        <v>1</v>
      </c>
      <c r="G38" s="126">
        <v>1</v>
      </c>
      <c r="H38" s="126">
        <v>1</v>
      </c>
      <c r="I38" s="126">
        <v>0</v>
      </c>
      <c r="J38" s="126">
        <v>1</v>
      </c>
      <c r="K38" s="126">
        <v>5</v>
      </c>
      <c r="L38" s="126">
        <v>6</v>
      </c>
      <c r="M38" s="126">
        <v>13</v>
      </c>
      <c r="N38" s="126">
        <f t="shared" si="0"/>
        <v>51</v>
      </c>
      <c r="O38" s="129">
        <f t="shared" si="1"/>
        <v>4.25</v>
      </c>
      <c r="P38" s="430">
        <v>33.299999999999997</v>
      </c>
    </row>
    <row r="39" spans="1:16" x14ac:dyDescent="0.25">
      <c r="A39" s="38">
        <v>2019</v>
      </c>
      <c r="B39" s="126">
        <v>6</v>
      </c>
      <c r="C39" s="126">
        <v>4</v>
      </c>
      <c r="D39" s="126">
        <v>0</v>
      </c>
      <c r="E39" s="126">
        <v>3</v>
      </c>
      <c r="F39" s="126">
        <v>5</v>
      </c>
      <c r="G39" s="126">
        <v>1</v>
      </c>
      <c r="H39" s="126">
        <v>0</v>
      </c>
      <c r="I39" s="126">
        <v>1</v>
      </c>
      <c r="J39" s="126">
        <v>3</v>
      </c>
      <c r="K39" s="126">
        <v>4</v>
      </c>
      <c r="L39" s="126">
        <v>8</v>
      </c>
      <c r="M39" s="126">
        <v>8</v>
      </c>
      <c r="N39" s="126">
        <f t="shared" si="0"/>
        <v>43</v>
      </c>
      <c r="O39" s="129">
        <f t="shared" si="1"/>
        <v>3.5833333333333335</v>
      </c>
      <c r="P39" s="430">
        <v>33.299999999999997</v>
      </c>
    </row>
    <row r="40" spans="1:16" x14ac:dyDescent="0.25">
      <c r="A40" s="38">
        <v>2020</v>
      </c>
      <c r="B40" s="126">
        <v>5</v>
      </c>
      <c r="C40" s="126">
        <v>9</v>
      </c>
      <c r="D40" s="126">
        <v>3</v>
      </c>
      <c r="E40" s="126">
        <v>2</v>
      </c>
      <c r="F40" s="126">
        <v>1</v>
      </c>
      <c r="G40" s="198">
        <v>4</v>
      </c>
      <c r="H40" s="126">
        <v>1</v>
      </c>
      <c r="I40" s="126">
        <v>0</v>
      </c>
      <c r="J40" s="126">
        <v>2</v>
      </c>
      <c r="K40" s="126">
        <v>1</v>
      </c>
      <c r="L40" s="126">
        <v>4</v>
      </c>
      <c r="M40" s="126">
        <v>12</v>
      </c>
      <c r="N40" s="126">
        <f t="shared" si="0"/>
        <v>44</v>
      </c>
      <c r="O40" s="129">
        <f t="shared" si="1"/>
        <v>3.6666666666666665</v>
      </c>
      <c r="P40" s="430">
        <v>33.299999999999997</v>
      </c>
    </row>
    <row r="41" spans="1:16" x14ac:dyDescent="0.25">
      <c r="A41" s="11">
        <v>2021</v>
      </c>
      <c r="B41" s="164">
        <v>6</v>
      </c>
      <c r="C41" s="164">
        <v>7</v>
      </c>
      <c r="D41" s="164">
        <v>2</v>
      </c>
      <c r="E41" s="164">
        <v>3</v>
      </c>
      <c r="F41" s="164">
        <v>2</v>
      </c>
      <c r="G41" s="164">
        <v>0</v>
      </c>
      <c r="H41" s="164">
        <v>0</v>
      </c>
      <c r="I41" s="164">
        <v>1</v>
      </c>
      <c r="J41" s="164">
        <v>2</v>
      </c>
      <c r="K41" s="164">
        <v>8</v>
      </c>
      <c r="L41" s="164">
        <v>5</v>
      </c>
      <c r="M41" s="164">
        <v>7</v>
      </c>
      <c r="N41" s="126">
        <f t="shared" si="0"/>
        <v>43</v>
      </c>
      <c r="O41" s="129">
        <f t="shared" si="1"/>
        <v>3.5833333333333335</v>
      </c>
      <c r="P41" s="430">
        <v>33.299999999999997</v>
      </c>
    </row>
    <row r="42" spans="1:16" x14ac:dyDescent="0.25">
      <c r="A42" s="11">
        <v>2022</v>
      </c>
      <c r="B42" s="164">
        <v>2</v>
      </c>
      <c r="C42" s="164">
        <v>3</v>
      </c>
      <c r="D42" s="164">
        <v>1</v>
      </c>
      <c r="E42" s="164">
        <v>1</v>
      </c>
      <c r="F42" s="164">
        <v>0</v>
      </c>
      <c r="G42" s="164">
        <v>1</v>
      </c>
      <c r="H42" s="164">
        <v>1</v>
      </c>
      <c r="I42" s="164">
        <v>1</v>
      </c>
      <c r="J42" s="164">
        <v>2</v>
      </c>
      <c r="K42" s="164">
        <v>3</v>
      </c>
      <c r="L42" s="164">
        <v>3</v>
      </c>
      <c r="M42" s="164">
        <v>10</v>
      </c>
      <c r="N42" s="126">
        <f t="shared" si="0"/>
        <v>28</v>
      </c>
      <c r="O42" s="129">
        <f t="shared" si="1"/>
        <v>2.3333333333333335</v>
      </c>
      <c r="P42" s="430">
        <v>33.299999999999997</v>
      </c>
    </row>
    <row r="43" spans="1:16" x14ac:dyDescent="0.25">
      <c r="A43" s="11">
        <v>2023</v>
      </c>
      <c r="B43" s="164">
        <v>3</v>
      </c>
      <c r="C43" s="164">
        <v>2</v>
      </c>
      <c r="D43" s="164">
        <v>1</v>
      </c>
      <c r="E43" s="164"/>
      <c r="F43" s="164"/>
      <c r="G43" s="164"/>
      <c r="H43" s="164"/>
      <c r="I43" s="164"/>
      <c r="J43" s="164"/>
      <c r="K43" s="164"/>
      <c r="L43" s="164"/>
      <c r="M43" s="164"/>
      <c r="N43" s="126">
        <f t="shared" si="0"/>
        <v>6</v>
      </c>
      <c r="O43" s="129">
        <f t="shared" si="1"/>
        <v>2</v>
      </c>
      <c r="P43" s="430"/>
    </row>
    <row r="44" spans="1:16" x14ac:dyDescent="0.25">
      <c r="A44" s="201" t="s">
        <v>19</v>
      </c>
      <c r="B44" s="211">
        <f t="shared" ref="B44:O44" si="2">MAX(B6:B43)</f>
        <v>13</v>
      </c>
      <c r="C44" s="212">
        <f t="shared" si="2"/>
        <v>14</v>
      </c>
      <c r="D44" s="211">
        <f t="shared" si="2"/>
        <v>7</v>
      </c>
      <c r="E44" s="211">
        <f t="shared" si="2"/>
        <v>4</v>
      </c>
      <c r="F44" s="211">
        <f t="shared" si="2"/>
        <v>7</v>
      </c>
      <c r="G44" s="211">
        <f t="shared" si="2"/>
        <v>4</v>
      </c>
      <c r="H44" s="211">
        <f t="shared" si="2"/>
        <v>3</v>
      </c>
      <c r="I44" s="211">
        <f t="shared" si="2"/>
        <v>2</v>
      </c>
      <c r="J44" s="211">
        <f t="shared" si="2"/>
        <v>9</v>
      </c>
      <c r="K44" s="211">
        <f t="shared" si="2"/>
        <v>9</v>
      </c>
      <c r="L44" s="35">
        <f t="shared" si="2"/>
        <v>16</v>
      </c>
      <c r="M44" s="211">
        <f t="shared" si="2"/>
        <v>14</v>
      </c>
      <c r="N44" s="213">
        <f t="shared" si="2"/>
        <v>59</v>
      </c>
      <c r="O44" s="434">
        <f t="shared" si="2"/>
        <v>4.916666666666667</v>
      </c>
      <c r="P44" s="431"/>
    </row>
    <row r="45" spans="1:16" x14ac:dyDescent="0.25">
      <c r="A45" s="142" t="s">
        <v>16</v>
      </c>
      <c r="B45" s="214">
        <f t="shared" ref="B45:O45" si="3">AVERAGE(B6:B42)</f>
        <v>6.4054054054054053</v>
      </c>
      <c r="C45" s="77">
        <f t="shared" si="3"/>
        <v>4.0270270270270272</v>
      </c>
      <c r="D45" s="77">
        <f t="shared" si="3"/>
        <v>1.8108108108108107</v>
      </c>
      <c r="E45" s="77">
        <f t="shared" si="3"/>
        <v>1.4324324324324325</v>
      </c>
      <c r="F45" s="77">
        <f t="shared" si="3"/>
        <v>0.86486486486486491</v>
      </c>
      <c r="G45" s="77">
        <f t="shared" si="3"/>
        <v>0.45945945945945948</v>
      </c>
      <c r="H45" s="77">
        <f t="shared" si="3"/>
        <v>0.35135135135135137</v>
      </c>
      <c r="I45" s="215">
        <f t="shared" si="3"/>
        <v>0.27027027027027029</v>
      </c>
      <c r="J45" s="77">
        <f t="shared" si="3"/>
        <v>1.7297297297297298</v>
      </c>
      <c r="K45" s="77">
        <f t="shared" si="3"/>
        <v>2.8918918918918921</v>
      </c>
      <c r="L45" s="77">
        <f t="shared" si="3"/>
        <v>6.2702702702702702</v>
      </c>
      <c r="M45" s="216">
        <f t="shared" si="3"/>
        <v>6.7837837837837842</v>
      </c>
      <c r="N45" s="197">
        <f t="shared" si="3"/>
        <v>33.297297297297298</v>
      </c>
      <c r="O45" s="197">
        <f t="shared" si="3"/>
        <v>2.7747747747747744</v>
      </c>
      <c r="P45" s="432"/>
    </row>
    <row r="46" spans="1:16" x14ac:dyDescent="0.25">
      <c r="P46" s="424"/>
    </row>
    <row r="49" spans="4:4" x14ac:dyDescent="0.25">
      <c r="D49" s="147"/>
    </row>
    <row r="102" spans="1:10" ht="15.6" x14ac:dyDescent="0.3">
      <c r="A102" s="4" t="s">
        <v>44</v>
      </c>
      <c r="B102" s="4"/>
      <c r="C102" s="4"/>
      <c r="D102" s="4"/>
      <c r="E102" s="4"/>
      <c r="F102" s="4"/>
      <c r="G102" s="4"/>
      <c r="H102" s="4"/>
      <c r="I102" s="4"/>
      <c r="J102" s="4"/>
    </row>
    <row r="103" spans="1:10" ht="15.6" x14ac:dyDescent="0.3">
      <c r="A103" s="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ht="15.6" x14ac:dyDescent="0.3">
      <c r="A104" s="4" t="s">
        <v>103</v>
      </c>
      <c r="B104" s="4"/>
      <c r="C104" s="4"/>
      <c r="D104" s="4"/>
      <c r="E104" s="4"/>
      <c r="F104" s="4"/>
      <c r="G104" s="4"/>
      <c r="H104" s="4"/>
      <c r="I104" s="4"/>
      <c r="J104" s="4"/>
    </row>
    <row r="105" spans="1:10" ht="15.6" x14ac:dyDescent="0.3">
      <c r="A105" s="4" t="s">
        <v>104</v>
      </c>
      <c r="B105" s="4"/>
      <c r="C105" s="4"/>
      <c r="D105" s="4"/>
      <c r="E105" s="4"/>
      <c r="F105" s="4"/>
      <c r="G105" s="4"/>
      <c r="H105" s="4"/>
      <c r="I105" s="4"/>
      <c r="J105" s="4"/>
    </row>
    <row r="106" spans="1:10" ht="15.6" x14ac:dyDescent="0.3">
      <c r="A106" s="4" t="s">
        <v>105</v>
      </c>
      <c r="B106" s="4"/>
      <c r="C106" s="4"/>
      <c r="D106" s="4"/>
      <c r="E106" s="4"/>
      <c r="F106" s="4"/>
      <c r="G106" s="4"/>
      <c r="H106" s="4"/>
      <c r="I106" s="4"/>
      <c r="J106" s="4"/>
    </row>
    <row r="107" spans="1:10" ht="15.6" x14ac:dyDescent="0.3">
      <c r="A107" s="4" t="s">
        <v>106</v>
      </c>
      <c r="B107" s="4"/>
      <c r="C107" s="4"/>
      <c r="D107" s="4"/>
      <c r="E107" s="4"/>
      <c r="F107" s="4"/>
      <c r="G107" s="4"/>
      <c r="H107" s="4"/>
      <c r="I107" s="4"/>
      <c r="J107" s="4"/>
    </row>
    <row r="108" spans="1:10" ht="15.6" x14ac:dyDescent="0.3">
      <c r="A108" s="4"/>
      <c r="B108" s="4"/>
      <c r="C108" s="4"/>
      <c r="D108" s="4"/>
      <c r="E108" s="4"/>
      <c r="F108" s="4"/>
      <c r="G108" s="4"/>
      <c r="H108" s="4"/>
      <c r="I108" s="4"/>
      <c r="J108" s="4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9646"/>
  </sheetPr>
  <dimension ref="A1:Q106"/>
  <sheetViews>
    <sheetView showGridLines="0" topLeftCell="A100" zoomScaleNormal="100" workbookViewId="0">
      <selection activeCell="D43" sqref="D43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  <col min="16" max="16" width="12.109375" customWidth="1"/>
    <col min="17" max="17" width="11.5546875" style="163" customWidth="1"/>
  </cols>
  <sheetData>
    <row r="1" spans="1:17" ht="21" x14ac:dyDescent="0.4">
      <c r="A1" s="2" t="s">
        <v>0</v>
      </c>
      <c r="B1" s="4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7" ht="15.6" x14ac:dyDescent="0.3">
      <c r="A2" s="4"/>
      <c r="B2" s="4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7" ht="15.6" x14ac:dyDescent="0.3">
      <c r="A3" s="4" t="s">
        <v>45</v>
      </c>
      <c r="B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7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7" x14ac:dyDescent="0.25">
      <c r="A5" s="217" t="s">
        <v>2</v>
      </c>
      <c r="B5" s="218" t="s">
        <v>3</v>
      </c>
      <c r="C5" s="218" t="s">
        <v>4</v>
      </c>
      <c r="D5" s="218" t="s">
        <v>5</v>
      </c>
      <c r="E5" s="218" t="s">
        <v>6</v>
      </c>
      <c r="F5" s="218" t="s">
        <v>7</v>
      </c>
      <c r="G5" s="218" t="s">
        <v>8</v>
      </c>
      <c r="H5" s="218" t="s">
        <v>9</v>
      </c>
      <c r="I5" s="218" t="s">
        <v>10</v>
      </c>
      <c r="J5" s="218" t="s">
        <v>11</v>
      </c>
      <c r="K5" s="218" t="s">
        <v>12</v>
      </c>
      <c r="L5" s="218" t="s">
        <v>13</v>
      </c>
      <c r="M5" s="218" t="s">
        <v>14</v>
      </c>
      <c r="N5" s="218" t="s">
        <v>33</v>
      </c>
      <c r="O5" s="87" t="s">
        <v>31</v>
      </c>
      <c r="P5" s="435" t="s">
        <v>39</v>
      </c>
      <c r="Q5" s="435" t="s">
        <v>46</v>
      </c>
    </row>
    <row r="6" spans="1:17" x14ac:dyDescent="0.25">
      <c r="A6" s="38">
        <v>1986</v>
      </c>
      <c r="B6" s="126">
        <v>0</v>
      </c>
      <c r="C6" s="126">
        <v>0</v>
      </c>
      <c r="D6" s="126">
        <v>0</v>
      </c>
      <c r="E6" s="126">
        <v>0</v>
      </c>
      <c r="F6" s="126">
        <v>0</v>
      </c>
      <c r="G6" s="126">
        <v>0</v>
      </c>
      <c r="H6" s="126">
        <v>0</v>
      </c>
      <c r="I6" s="126">
        <v>0</v>
      </c>
      <c r="J6" s="126">
        <v>0</v>
      </c>
      <c r="K6" s="126">
        <v>1</v>
      </c>
      <c r="L6" s="126">
        <v>0</v>
      </c>
      <c r="M6" s="219">
        <v>27</v>
      </c>
      <c r="N6" s="126">
        <f t="shared" ref="N6:N43" si="0">SUM(B6:M6)</f>
        <v>28</v>
      </c>
      <c r="O6" s="303">
        <f t="shared" ref="O6:O43" si="1">AVERAGE(B6:M6)</f>
        <v>2.3333333333333335</v>
      </c>
      <c r="P6" s="422">
        <v>45.92</v>
      </c>
      <c r="Q6" s="422">
        <v>3.83</v>
      </c>
    </row>
    <row r="7" spans="1:17" x14ac:dyDescent="0.25">
      <c r="A7" s="38">
        <v>1987</v>
      </c>
      <c r="B7" s="126">
        <v>0</v>
      </c>
      <c r="C7" s="126">
        <v>0</v>
      </c>
      <c r="D7" s="126">
        <v>2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13</v>
      </c>
      <c r="M7" s="126">
        <v>9</v>
      </c>
      <c r="N7" s="126">
        <f t="shared" si="0"/>
        <v>24</v>
      </c>
      <c r="O7" s="303">
        <f t="shared" si="1"/>
        <v>2</v>
      </c>
      <c r="P7" s="422">
        <v>45.92</v>
      </c>
      <c r="Q7" s="422">
        <v>3.83</v>
      </c>
    </row>
    <row r="8" spans="1:17" x14ac:dyDescent="0.25">
      <c r="A8" s="38">
        <v>1988</v>
      </c>
      <c r="B8" s="126">
        <v>10</v>
      </c>
      <c r="C8" s="126">
        <v>13</v>
      </c>
      <c r="D8" s="126">
        <v>4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24</v>
      </c>
      <c r="N8" s="126">
        <f t="shared" si="0"/>
        <v>51</v>
      </c>
      <c r="O8" s="303">
        <f t="shared" si="1"/>
        <v>4.25</v>
      </c>
      <c r="P8" s="422">
        <v>45.92</v>
      </c>
      <c r="Q8" s="422">
        <v>3.83</v>
      </c>
    </row>
    <row r="9" spans="1:17" x14ac:dyDescent="0.25">
      <c r="A9" s="38">
        <v>1989</v>
      </c>
      <c r="B9" s="126">
        <v>16</v>
      </c>
      <c r="C9" s="126">
        <v>12</v>
      </c>
      <c r="D9" s="126">
        <v>0</v>
      </c>
      <c r="E9" s="126">
        <v>3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4</v>
      </c>
      <c r="M9" s="126">
        <v>9</v>
      </c>
      <c r="N9" s="126">
        <f t="shared" si="0"/>
        <v>44</v>
      </c>
      <c r="O9" s="303">
        <f t="shared" si="1"/>
        <v>3.6666666666666665</v>
      </c>
      <c r="P9" s="422">
        <v>45.92</v>
      </c>
      <c r="Q9" s="422">
        <v>3.83</v>
      </c>
    </row>
    <row r="10" spans="1:17" x14ac:dyDescent="0.25">
      <c r="A10" s="38">
        <v>1990</v>
      </c>
      <c r="B10" s="126">
        <v>20</v>
      </c>
      <c r="C10" s="126">
        <v>3</v>
      </c>
      <c r="D10" s="126">
        <v>2</v>
      </c>
      <c r="E10" s="126">
        <v>2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8</v>
      </c>
      <c r="M10" s="126">
        <v>21</v>
      </c>
      <c r="N10" s="126">
        <f t="shared" si="0"/>
        <v>56</v>
      </c>
      <c r="O10" s="303">
        <f t="shared" si="1"/>
        <v>4.666666666666667</v>
      </c>
      <c r="P10" s="422">
        <v>45.92</v>
      </c>
      <c r="Q10" s="422">
        <v>3.83</v>
      </c>
    </row>
    <row r="11" spans="1:17" x14ac:dyDescent="0.25">
      <c r="A11" s="38">
        <v>1991</v>
      </c>
      <c r="B11" s="126">
        <v>13</v>
      </c>
      <c r="C11" s="126">
        <v>6</v>
      </c>
      <c r="D11" s="126">
        <v>0</v>
      </c>
      <c r="E11" s="126">
        <v>1</v>
      </c>
      <c r="F11" s="127">
        <v>1</v>
      </c>
      <c r="G11" s="126">
        <v>0</v>
      </c>
      <c r="H11" s="126">
        <v>0</v>
      </c>
      <c r="I11" s="126">
        <v>0</v>
      </c>
      <c r="J11" s="126">
        <v>0</v>
      </c>
      <c r="K11" s="127">
        <v>4</v>
      </c>
      <c r="L11" s="126">
        <v>12</v>
      </c>
      <c r="M11" s="126">
        <v>11</v>
      </c>
      <c r="N11" s="126">
        <f t="shared" si="0"/>
        <v>48</v>
      </c>
      <c r="O11" s="303">
        <f t="shared" si="1"/>
        <v>4</v>
      </c>
      <c r="P11" s="422">
        <v>45.92</v>
      </c>
      <c r="Q11" s="422">
        <v>3.83</v>
      </c>
    </row>
    <row r="12" spans="1:17" x14ac:dyDescent="0.25">
      <c r="A12" s="38">
        <v>1992</v>
      </c>
      <c r="B12" s="126">
        <v>20</v>
      </c>
      <c r="C12" s="126">
        <v>13</v>
      </c>
      <c r="D12" s="126">
        <v>3</v>
      </c>
      <c r="E12" s="126">
        <v>0</v>
      </c>
      <c r="F12" s="126">
        <v>0</v>
      </c>
      <c r="G12" s="126">
        <v>0</v>
      </c>
      <c r="H12" s="126">
        <v>0</v>
      </c>
      <c r="I12" s="126">
        <v>0</v>
      </c>
      <c r="J12" s="126">
        <v>0</v>
      </c>
      <c r="K12" s="126">
        <v>0</v>
      </c>
      <c r="L12" s="126">
        <v>4</v>
      </c>
      <c r="M12" s="126">
        <v>10</v>
      </c>
      <c r="N12" s="126">
        <f t="shared" si="0"/>
        <v>50</v>
      </c>
      <c r="O12" s="303">
        <f t="shared" si="1"/>
        <v>4.166666666666667</v>
      </c>
      <c r="P12" s="422">
        <v>45.92</v>
      </c>
      <c r="Q12" s="422">
        <v>3.83</v>
      </c>
    </row>
    <row r="13" spans="1:17" x14ac:dyDescent="0.25">
      <c r="A13" s="38">
        <v>1993</v>
      </c>
      <c r="B13" s="219">
        <v>27</v>
      </c>
      <c r="C13" s="126">
        <v>16</v>
      </c>
      <c r="D13" s="126">
        <v>3</v>
      </c>
      <c r="E13" s="126">
        <v>1</v>
      </c>
      <c r="F13" s="126">
        <v>0</v>
      </c>
      <c r="G13" s="126">
        <v>0</v>
      </c>
      <c r="H13" s="126">
        <v>0</v>
      </c>
      <c r="I13" s="126">
        <v>0</v>
      </c>
      <c r="J13" s="126">
        <v>0</v>
      </c>
      <c r="K13" s="126">
        <v>2</v>
      </c>
      <c r="L13" s="126">
        <v>8</v>
      </c>
      <c r="M13" s="126">
        <v>19</v>
      </c>
      <c r="N13" s="126">
        <f t="shared" si="0"/>
        <v>76</v>
      </c>
      <c r="O13" s="303">
        <f t="shared" si="1"/>
        <v>6.333333333333333</v>
      </c>
      <c r="P13" s="422">
        <v>45.92</v>
      </c>
      <c r="Q13" s="422">
        <v>3.83</v>
      </c>
    </row>
    <row r="14" spans="1:17" x14ac:dyDescent="0.25">
      <c r="A14" s="38">
        <v>1994</v>
      </c>
      <c r="B14" s="126">
        <v>20</v>
      </c>
      <c r="C14" s="126">
        <v>10</v>
      </c>
      <c r="D14" s="126">
        <v>1</v>
      </c>
      <c r="E14" s="126">
        <v>2</v>
      </c>
      <c r="F14" s="126">
        <v>0</v>
      </c>
      <c r="G14" s="126">
        <v>0</v>
      </c>
      <c r="H14" s="126">
        <v>0</v>
      </c>
      <c r="I14" s="126">
        <v>0</v>
      </c>
      <c r="J14" s="126">
        <v>0</v>
      </c>
      <c r="K14" s="126">
        <v>0</v>
      </c>
      <c r="L14" s="126">
        <v>1</v>
      </c>
      <c r="M14" s="126">
        <v>9</v>
      </c>
      <c r="N14" s="126">
        <f t="shared" si="0"/>
        <v>43</v>
      </c>
      <c r="O14" s="303">
        <f t="shared" si="1"/>
        <v>3.5833333333333335</v>
      </c>
      <c r="P14" s="422">
        <v>45.92</v>
      </c>
      <c r="Q14" s="422">
        <v>3.83</v>
      </c>
    </row>
    <row r="15" spans="1:17" x14ac:dyDescent="0.25">
      <c r="A15" s="38">
        <v>1995</v>
      </c>
      <c r="B15" s="126">
        <v>21</v>
      </c>
      <c r="C15" s="126">
        <v>13</v>
      </c>
      <c r="D15" s="127">
        <v>11</v>
      </c>
      <c r="E15" s="126">
        <v>1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4</v>
      </c>
      <c r="M15" s="126">
        <v>6</v>
      </c>
      <c r="N15" s="126">
        <f t="shared" si="0"/>
        <v>56</v>
      </c>
      <c r="O15" s="303">
        <f t="shared" si="1"/>
        <v>4.666666666666667</v>
      </c>
      <c r="P15" s="422">
        <v>45.92</v>
      </c>
      <c r="Q15" s="422">
        <v>3.83</v>
      </c>
    </row>
    <row r="16" spans="1:17" x14ac:dyDescent="0.25">
      <c r="A16" s="38">
        <v>1996</v>
      </c>
      <c r="B16" s="126">
        <v>4</v>
      </c>
      <c r="C16" s="126">
        <v>12</v>
      </c>
      <c r="D16" s="126">
        <v>10</v>
      </c>
      <c r="E16" s="126">
        <v>3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1</v>
      </c>
      <c r="L16" s="126">
        <v>6</v>
      </c>
      <c r="M16" s="126">
        <v>4</v>
      </c>
      <c r="N16" s="126">
        <f t="shared" si="0"/>
        <v>40</v>
      </c>
      <c r="O16" s="303">
        <f t="shared" si="1"/>
        <v>3.3333333333333335</v>
      </c>
      <c r="P16" s="422">
        <v>45.92</v>
      </c>
      <c r="Q16" s="422">
        <v>3.83</v>
      </c>
    </row>
    <row r="17" spans="1:17" x14ac:dyDescent="0.25">
      <c r="A17" s="38">
        <v>1997</v>
      </c>
      <c r="B17" s="126">
        <v>6</v>
      </c>
      <c r="C17" s="126">
        <v>11</v>
      </c>
      <c r="D17" s="126">
        <v>2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2</v>
      </c>
      <c r="L17" s="126">
        <v>5</v>
      </c>
      <c r="M17" s="126">
        <v>18</v>
      </c>
      <c r="N17" s="126">
        <f t="shared" si="0"/>
        <v>44</v>
      </c>
      <c r="O17" s="303">
        <f t="shared" si="1"/>
        <v>3.6666666666666665</v>
      </c>
      <c r="P17" s="422">
        <v>45.92</v>
      </c>
      <c r="Q17" s="422">
        <v>3.83</v>
      </c>
    </row>
    <row r="18" spans="1:17" x14ac:dyDescent="0.25">
      <c r="A18" s="38">
        <v>1998</v>
      </c>
      <c r="B18" s="126">
        <v>14</v>
      </c>
      <c r="C18" s="126">
        <v>9</v>
      </c>
      <c r="D18" s="126">
        <v>3</v>
      </c>
      <c r="E18" s="127">
        <v>5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10</v>
      </c>
      <c r="M18" s="126">
        <v>18</v>
      </c>
      <c r="N18" s="126">
        <f t="shared" si="0"/>
        <v>59</v>
      </c>
      <c r="O18" s="303">
        <f t="shared" si="1"/>
        <v>4.916666666666667</v>
      </c>
      <c r="P18" s="422">
        <v>45.92</v>
      </c>
      <c r="Q18" s="422">
        <v>3.83</v>
      </c>
    </row>
    <row r="19" spans="1:17" x14ac:dyDescent="0.25">
      <c r="A19" s="38">
        <v>1999</v>
      </c>
      <c r="B19" s="126">
        <v>18</v>
      </c>
      <c r="C19" s="127">
        <v>18</v>
      </c>
      <c r="D19" s="126">
        <v>9</v>
      </c>
      <c r="E19" s="126">
        <v>2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7">
        <v>18</v>
      </c>
      <c r="M19" s="126">
        <v>16</v>
      </c>
      <c r="N19" s="134">
        <f t="shared" si="0"/>
        <v>81</v>
      </c>
      <c r="O19" s="135">
        <f t="shared" si="1"/>
        <v>6.75</v>
      </c>
      <c r="P19" s="422">
        <v>45.92</v>
      </c>
      <c r="Q19" s="422">
        <v>3.83</v>
      </c>
    </row>
    <row r="20" spans="1:17" x14ac:dyDescent="0.25">
      <c r="A20" s="38">
        <v>2000</v>
      </c>
      <c r="B20" s="190">
        <v>24</v>
      </c>
      <c r="C20" s="126">
        <v>14</v>
      </c>
      <c r="D20" s="126">
        <v>3</v>
      </c>
      <c r="E20" s="126">
        <v>3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10</v>
      </c>
      <c r="M20" s="126">
        <v>11</v>
      </c>
      <c r="N20" s="126">
        <f t="shared" si="0"/>
        <v>65</v>
      </c>
      <c r="O20" s="303">
        <f t="shared" si="1"/>
        <v>5.416666666666667</v>
      </c>
      <c r="P20" s="422">
        <v>45.92</v>
      </c>
      <c r="Q20" s="422">
        <v>3.83</v>
      </c>
    </row>
    <row r="21" spans="1:17" x14ac:dyDescent="0.25">
      <c r="A21" s="38">
        <v>2001</v>
      </c>
      <c r="B21" s="126">
        <v>8</v>
      </c>
      <c r="C21" s="126">
        <v>17</v>
      </c>
      <c r="D21" s="126">
        <v>1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5</v>
      </c>
      <c r="M21" s="126">
        <v>12</v>
      </c>
      <c r="N21" s="126">
        <f t="shared" si="0"/>
        <v>43</v>
      </c>
      <c r="O21" s="303">
        <f t="shared" si="1"/>
        <v>3.5833333333333335</v>
      </c>
      <c r="P21" s="422">
        <v>45.92</v>
      </c>
      <c r="Q21" s="422">
        <v>3.83</v>
      </c>
    </row>
    <row r="22" spans="1:17" x14ac:dyDescent="0.25">
      <c r="A22" s="38">
        <v>2002</v>
      </c>
      <c r="B22" s="126">
        <v>18</v>
      </c>
      <c r="C22" s="126">
        <v>16</v>
      </c>
      <c r="D22" s="126">
        <v>2</v>
      </c>
      <c r="E22" s="126">
        <v>1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3</v>
      </c>
      <c r="M22" s="126">
        <v>12</v>
      </c>
      <c r="N22" s="126">
        <f t="shared" si="0"/>
        <v>52</v>
      </c>
      <c r="O22" s="303">
        <f t="shared" si="1"/>
        <v>4.333333333333333</v>
      </c>
      <c r="P22" s="422">
        <v>45.92</v>
      </c>
      <c r="Q22" s="422">
        <v>3.83</v>
      </c>
    </row>
    <row r="23" spans="1:17" x14ac:dyDescent="0.25">
      <c r="A23" s="38">
        <v>2003</v>
      </c>
      <c r="B23" s="126">
        <v>16</v>
      </c>
      <c r="C23" s="126">
        <v>5</v>
      </c>
      <c r="D23" s="126">
        <v>3</v>
      </c>
      <c r="E23" s="126">
        <v>1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2</v>
      </c>
      <c r="L23" s="126">
        <v>3</v>
      </c>
      <c r="M23" s="126">
        <v>12</v>
      </c>
      <c r="N23" s="126">
        <f t="shared" si="0"/>
        <v>42</v>
      </c>
      <c r="O23" s="303">
        <f t="shared" si="1"/>
        <v>3.5</v>
      </c>
      <c r="P23" s="422">
        <v>45.92</v>
      </c>
      <c r="Q23" s="422">
        <v>3.83</v>
      </c>
    </row>
    <row r="24" spans="1:17" x14ac:dyDescent="0.25">
      <c r="A24" s="38">
        <v>2004</v>
      </c>
      <c r="B24" s="126">
        <v>17</v>
      </c>
      <c r="C24" s="512">
        <v>18</v>
      </c>
      <c r="D24" s="126">
        <v>8</v>
      </c>
      <c r="E24" s="126">
        <v>3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7</v>
      </c>
      <c r="M24" s="126">
        <v>14</v>
      </c>
      <c r="N24" s="221">
        <f t="shared" si="0"/>
        <v>67</v>
      </c>
      <c r="O24" s="303">
        <f t="shared" si="1"/>
        <v>5.583333333333333</v>
      </c>
      <c r="P24" s="422">
        <v>45.92</v>
      </c>
      <c r="Q24" s="422">
        <v>3.83</v>
      </c>
    </row>
    <row r="25" spans="1:17" x14ac:dyDescent="0.25">
      <c r="A25" s="38">
        <v>2005</v>
      </c>
      <c r="B25" s="126">
        <v>18</v>
      </c>
      <c r="C25" s="126">
        <v>12</v>
      </c>
      <c r="D25" s="126">
        <v>1</v>
      </c>
      <c r="E25" s="126">
        <v>1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6</v>
      </c>
      <c r="M25" s="190">
        <v>24</v>
      </c>
      <c r="N25" s="126">
        <f t="shared" si="0"/>
        <v>62</v>
      </c>
      <c r="O25" s="303">
        <f t="shared" si="1"/>
        <v>5.166666666666667</v>
      </c>
      <c r="P25" s="422">
        <v>45.92</v>
      </c>
      <c r="Q25" s="422">
        <v>3.83</v>
      </c>
    </row>
    <row r="26" spans="1:17" x14ac:dyDescent="0.25">
      <c r="A26" s="38">
        <v>2006</v>
      </c>
      <c r="B26" s="126">
        <v>11</v>
      </c>
      <c r="C26" s="126">
        <v>16</v>
      </c>
      <c r="D26" s="126">
        <v>1</v>
      </c>
      <c r="E26" s="126">
        <v>1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1</v>
      </c>
      <c r="M26" s="126">
        <v>18</v>
      </c>
      <c r="N26" s="126">
        <f t="shared" si="0"/>
        <v>48</v>
      </c>
      <c r="O26" s="303">
        <f t="shared" si="1"/>
        <v>4</v>
      </c>
      <c r="P26" s="422">
        <v>45.92</v>
      </c>
      <c r="Q26" s="422">
        <v>3.83</v>
      </c>
    </row>
    <row r="27" spans="1:17" x14ac:dyDescent="0.25">
      <c r="A27" s="38">
        <v>2007</v>
      </c>
      <c r="B27" s="190">
        <v>24</v>
      </c>
      <c r="C27" s="126">
        <v>7</v>
      </c>
      <c r="D27" s="126">
        <v>1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13</v>
      </c>
      <c r="M27" s="126">
        <v>18</v>
      </c>
      <c r="N27" s="221">
        <f t="shared" si="0"/>
        <v>63</v>
      </c>
      <c r="O27" s="303">
        <f t="shared" si="1"/>
        <v>5.25</v>
      </c>
      <c r="P27" s="422">
        <v>45.92</v>
      </c>
      <c r="Q27" s="422">
        <v>3.83</v>
      </c>
    </row>
    <row r="28" spans="1:17" x14ac:dyDescent="0.25">
      <c r="A28" s="38">
        <v>2008</v>
      </c>
      <c r="B28" s="126">
        <v>16</v>
      </c>
      <c r="C28" s="126">
        <v>15</v>
      </c>
      <c r="D28" s="126">
        <v>3</v>
      </c>
      <c r="E28" s="126">
        <v>0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8</v>
      </c>
      <c r="M28" s="126">
        <v>15</v>
      </c>
      <c r="N28" s="126">
        <f t="shared" si="0"/>
        <v>57</v>
      </c>
      <c r="O28" s="303">
        <f t="shared" si="1"/>
        <v>4.75</v>
      </c>
      <c r="P28" s="422">
        <v>45.92</v>
      </c>
      <c r="Q28" s="422">
        <v>3.83</v>
      </c>
    </row>
    <row r="29" spans="1:17" x14ac:dyDescent="0.25">
      <c r="A29" s="38">
        <v>2009</v>
      </c>
      <c r="B29" s="126">
        <v>11</v>
      </c>
      <c r="C29" s="126">
        <v>5</v>
      </c>
      <c r="D29" s="126">
        <v>5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4</v>
      </c>
      <c r="M29" s="126">
        <v>4</v>
      </c>
      <c r="N29" s="126">
        <f t="shared" si="0"/>
        <v>29</v>
      </c>
      <c r="O29" s="303">
        <f t="shared" si="1"/>
        <v>2.4166666666666665</v>
      </c>
      <c r="P29" s="422">
        <v>45.92</v>
      </c>
      <c r="Q29" s="422">
        <v>3.83</v>
      </c>
    </row>
    <row r="30" spans="1:17" x14ac:dyDescent="0.25">
      <c r="A30" s="38">
        <v>2010</v>
      </c>
      <c r="B30" s="126">
        <v>6</v>
      </c>
      <c r="C30" s="126">
        <v>8</v>
      </c>
      <c r="D30" s="126">
        <v>5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2</v>
      </c>
      <c r="L30" s="126">
        <v>11</v>
      </c>
      <c r="M30" s="126">
        <v>13</v>
      </c>
      <c r="N30" s="126">
        <f t="shared" si="0"/>
        <v>45</v>
      </c>
      <c r="O30" s="303">
        <f t="shared" si="1"/>
        <v>3.75</v>
      </c>
      <c r="P30" s="422">
        <v>45.92</v>
      </c>
      <c r="Q30" s="422">
        <v>3.83</v>
      </c>
    </row>
    <row r="31" spans="1:17" x14ac:dyDescent="0.25">
      <c r="A31" s="38">
        <v>2011</v>
      </c>
      <c r="B31" s="126">
        <v>12</v>
      </c>
      <c r="C31" s="126">
        <v>10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8</v>
      </c>
      <c r="N31" s="126">
        <f t="shared" si="0"/>
        <v>30</v>
      </c>
      <c r="O31" s="303">
        <f t="shared" si="1"/>
        <v>2.5</v>
      </c>
      <c r="P31" s="422">
        <v>45.92</v>
      </c>
      <c r="Q31" s="422">
        <v>3.83</v>
      </c>
    </row>
    <row r="32" spans="1:17" x14ac:dyDescent="0.25">
      <c r="A32" s="38">
        <v>2012</v>
      </c>
      <c r="B32" s="126">
        <v>13</v>
      </c>
      <c r="C32" s="126">
        <v>0</v>
      </c>
      <c r="D32" s="126">
        <v>0</v>
      </c>
      <c r="E32" s="126">
        <v>1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1</v>
      </c>
      <c r="M32" s="126">
        <v>14</v>
      </c>
      <c r="N32" s="126">
        <f t="shared" si="0"/>
        <v>29</v>
      </c>
      <c r="O32" s="303">
        <f t="shared" si="1"/>
        <v>2.4166666666666665</v>
      </c>
      <c r="P32" s="422">
        <v>45.92</v>
      </c>
      <c r="Q32" s="422">
        <v>3.83</v>
      </c>
    </row>
    <row r="33" spans="1:17" x14ac:dyDescent="0.25">
      <c r="A33" s="38">
        <v>2013</v>
      </c>
      <c r="B33" s="126">
        <v>18</v>
      </c>
      <c r="C33" s="126">
        <v>4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6</v>
      </c>
      <c r="M33" s="126">
        <v>1</v>
      </c>
      <c r="N33" s="126">
        <f t="shared" si="0"/>
        <v>29</v>
      </c>
      <c r="O33" s="303">
        <f t="shared" si="1"/>
        <v>2.4166666666666665</v>
      </c>
      <c r="P33" s="422">
        <v>45.92</v>
      </c>
      <c r="Q33" s="422">
        <v>3.83</v>
      </c>
    </row>
    <row r="34" spans="1:17" x14ac:dyDescent="0.25">
      <c r="A34" s="38">
        <v>2014</v>
      </c>
      <c r="B34" s="126">
        <v>5</v>
      </c>
      <c r="C34" s="126">
        <v>3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10</v>
      </c>
      <c r="N34" s="439">
        <f t="shared" si="0"/>
        <v>18</v>
      </c>
      <c r="O34" s="303">
        <f t="shared" si="1"/>
        <v>1.5</v>
      </c>
      <c r="P34" s="422">
        <v>45.92</v>
      </c>
      <c r="Q34" s="422">
        <v>3.83</v>
      </c>
    </row>
    <row r="35" spans="1:17" x14ac:dyDescent="0.25">
      <c r="A35" s="38">
        <v>2015</v>
      </c>
      <c r="B35" s="126">
        <v>14</v>
      </c>
      <c r="C35" s="126">
        <v>5</v>
      </c>
      <c r="D35" s="126">
        <v>1</v>
      </c>
      <c r="E35" s="126">
        <v>0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2</v>
      </c>
      <c r="M35" s="126">
        <v>7</v>
      </c>
      <c r="N35" s="126">
        <f t="shared" si="0"/>
        <v>29</v>
      </c>
      <c r="O35" s="303">
        <f t="shared" si="1"/>
        <v>2.4166666666666665</v>
      </c>
      <c r="P35" s="422">
        <v>45.92</v>
      </c>
      <c r="Q35" s="422">
        <v>3.83</v>
      </c>
    </row>
    <row r="36" spans="1:17" x14ac:dyDescent="0.25">
      <c r="A36" s="38">
        <v>2016</v>
      </c>
      <c r="B36" s="126">
        <v>2</v>
      </c>
      <c r="C36" s="126">
        <v>0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13</v>
      </c>
      <c r="N36" s="438">
        <f t="shared" si="0"/>
        <v>15</v>
      </c>
      <c r="O36" s="132">
        <f t="shared" si="1"/>
        <v>1.25</v>
      </c>
      <c r="P36" s="422">
        <v>45.92</v>
      </c>
      <c r="Q36" s="422">
        <v>3.83</v>
      </c>
    </row>
    <row r="37" spans="1:17" x14ac:dyDescent="0.25">
      <c r="A37" s="38">
        <v>2017</v>
      </c>
      <c r="B37" s="126">
        <v>7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13</v>
      </c>
      <c r="M37" s="126">
        <v>9</v>
      </c>
      <c r="N37" s="126">
        <f t="shared" si="0"/>
        <v>29</v>
      </c>
      <c r="O37" s="303">
        <f t="shared" si="1"/>
        <v>2.4166666666666665</v>
      </c>
      <c r="P37" s="422">
        <v>45.92</v>
      </c>
      <c r="Q37" s="422">
        <v>3.83</v>
      </c>
    </row>
    <row r="38" spans="1:17" x14ac:dyDescent="0.25">
      <c r="A38" s="38">
        <v>2018</v>
      </c>
      <c r="B38" s="126">
        <v>4</v>
      </c>
      <c r="C38" s="126">
        <v>10</v>
      </c>
      <c r="D38" s="126">
        <v>6</v>
      </c>
      <c r="E38" s="126">
        <v>2</v>
      </c>
      <c r="F38" s="126">
        <v>1</v>
      </c>
      <c r="G38" s="126">
        <v>0</v>
      </c>
      <c r="H38" s="126">
        <v>0</v>
      </c>
      <c r="I38" s="126">
        <v>0</v>
      </c>
      <c r="J38" s="126">
        <v>0</v>
      </c>
      <c r="K38" s="126">
        <v>1</v>
      </c>
      <c r="L38" s="126">
        <v>2</v>
      </c>
      <c r="M38" s="126">
        <v>11</v>
      </c>
      <c r="N38" s="126">
        <f t="shared" si="0"/>
        <v>37</v>
      </c>
      <c r="O38" s="303">
        <f t="shared" si="1"/>
        <v>3.0833333333333335</v>
      </c>
      <c r="P38" s="422">
        <v>45.92</v>
      </c>
      <c r="Q38" s="422">
        <v>3.83</v>
      </c>
    </row>
    <row r="39" spans="1:17" x14ac:dyDescent="0.25">
      <c r="A39" s="38">
        <v>2019</v>
      </c>
      <c r="B39" s="126">
        <v>17</v>
      </c>
      <c r="C39" s="126">
        <v>12</v>
      </c>
      <c r="D39" s="126">
        <v>6</v>
      </c>
      <c r="E39" s="126">
        <v>3</v>
      </c>
      <c r="F39" s="126">
        <v>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13</v>
      </c>
      <c r="M39" s="126">
        <v>8</v>
      </c>
      <c r="N39" s="126">
        <f t="shared" si="0"/>
        <v>59</v>
      </c>
      <c r="O39" s="303">
        <f t="shared" si="1"/>
        <v>4.916666666666667</v>
      </c>
      <c r="P39" s="422">
        <v>45.92</v>
      </c>
      <c r="Q39" s="422">
        <v>3.83</v>
      </c>
    </row>
    <row r="40" spans="1:17" x14ac:dyDescent="0.25">
      <c r="A40" s="38">
        <v>2020</v>
      </c>
      <c r="B40" s="126">
        <v>14</v>
      </c>
      <c r="C40" s="126">
        <v>6</v>
      </c>
      <c r="D40" s="126">
        <v>3</v>
      </c>
      <c r="E40" s="126">
        <v>2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4</v>
      </c>
      <c r="M40" s="126">
        <v>11</v>
      </c>
      <c r="N40" s="126">
        <f t="shared" si="0"/>
        <v>40</v>
      </c>
      <c r="O40" s="303">
        <f t="shared" si="1"/>
        <v>3.3333333333333335</v>
      </c>
      <c r="P40" s="422">
        <v>45.92</v>
      </c>
      <c r="Q40" s="422">
        <v>3.83</v>
      </c>
    </row>
    <row r="41" spans="1:17" x14ac:dyDescent="0.25">
      <c r="A41" s="11">
        <v>2021</v>
      </c>
      <c r="B41" s="164">
        <v>18</v>
      </c>
      <c r="C41" s="164">
        <v>2</v>
      </c>
      <c r="D41" s="164">
        <v>7</v>
      </c>
      <c r="E41" s="164">
        <v>4</v>
      </c>
      <c r="F41" s="164">
        <v>0</v>
      </c>
      <c r="G41" s="164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9</v>
      </c>
      <c r="M41" s="164">
        <v>16</v>
      </c>
      <c r="N41" s="126">
        <f t="shared" si="0"/>
        <v>56</v>
      </c>
      <c r="O41" s="303">
        <f t="shared" si="1"/>
        <v>4.666666666666667</v>
      </c>
      <c r="P41" s="422">
        <v>45.92</v>
      </c>
      <c r="Q41" s="422">
        <v>3.83</v>
      </c>
    </row>
    <row r="42" spans="1:17" x14ac:dyDescent="0.25">
      <c r="A42" s="11">
        <v>2022</v>
      </c>
      <c r="B42" s="222">
        <v>27</v>
      </c>
      <c r="C42" s="164">
        <v>12</v>
      </c>
      <c r="D42" s="164">
        <v>1</v>
      </c>
      <c r="E42" s="164">
        <v>3</v>
      </c>
      <c r="F42" s="164">
        <v>0</v>
      </c>
      <c r="G42" s="164">
        <v>0</v>
      </c>
      <c r="H42" s="164">
        <v>0</v>
      </c>
      <c r="I42" s="164">
        <v>0</v>
      </c>
      <c r="J42" s="164">
        <v>0</v>
      </c>
      <c r="K42" s="164">
        <v>0</v>
      </c>
      <c r="L42" s="164">
        <v>7</v>
      </c>
      <c r="M42" s="164">
        <v>5</v>
      </c>
      <c r="N42" s="126">
        <f t="shared" si="0"/>
        <v>55</v>
      </c>
      <c r="O42" s="303">
        <f t="shared" si="1"/>
        <v>4.583333333333333</v>
      </c>
      <c r="P42" s="422">
        <v>45.92</v>
      </c>
      <c r="Q42" s="422">
        <v>3.83</v>
      </c>
    </row>
    <row r="43" spans="1:17" x14ac:dyDescent="0.25">
      <c r="A43" s="11">
        <v>2023</v>
      </c>
      <c r="B43" s="511">
        <v>24</v>
      </c>
      <c r="C43" s="164">
        <v>17</v>
      </c>
      <c r="D43" s="164">
        <v>5</v>
      </c>
      <c r="E43" s="164"/>
      <c r="F43" s="164"/>
      <c r="G43" s="164"/>
      <c r="H43" s="164"/>
      <c r="I43" s="164"/>
      <c r="J43" s="164"/>
      <c r="K43" s="164"/>
      <c r="L43" s="164"/>
      <c r="M43" s="164"/>
      <c r="N43" s="126">
        <f t="shared" si="0"/>
        <v>46</v>
      </c>
      <c r="O43" s="303">
        <f t="shared" si="1"/>
        <v>15.333333333333334</v>
      </c>
      <c r="P43" s="422"/>
      <c r="Q43" s="422"/>
    </row>
    <row r="44" spans="1:17" x14ac:dyDescent="0.25">
      <c r="A44" s="223" t="s">
        <v>19</v>
      </c>
      <c r="B44" s="35">
        <f t="shared" ref="B44:O44" si="2">MAX(B6:B43)</f>
        <v>27</v>
      </c>
      <c r="C44" s="67">
        <f t="shared" si="2"/>
        <v>18</v>
      </c>
      <c r="D44" s="67">
        <f t="shared" si="2"/>
        <v>11</v>
      </c>
      <c r="E44" s="67">
        <f t="shared" si="2"/>
        <v>5</v>
      </c>
      <c r="F44" s="67">
        <f t="shared" si="2"/>
        <v>1</v>
      </c>
      <c r="G44" s="67">
        <f t="shared" si="2"/>
        <v>0</v>
      </c>
      <c r="H44" s="67">
        <f t="shared" si="2"/>
        <v>0</v>
      </c>
      <c r="I44" s="67">
        <f t="shared" si="2"/>
        <v>0</v>
      </c>
      <c r="J44" s="67">
        <f t="shared" si="2"/>
        <v>0</v>
      </c>
      <c r="K44" s="67">
        <f t="shared" si="2"/>
        <v>4</v>
      </c>
      <c r="L44" s="67">
        <f t="shared" si="2"/>
        <v>18</v>
      </c>
      <c r="M44" s="35">
        <f t="shared" si="2"/>
        <v>27</v>
      </c>
      <c r="N44" s="156">
        <f t="shared" si="2"/>
        <v>81</v>
      </c>
      <c r="O44" s="425">
        <f t="shared" si="2"/>
        <v>15.333333333333334</v>
      </c>
      <c r="P44" s="423"/>
      <c r="Q44" s="430"/>
    </row>
    <row r="45" spans="1:17" x14ac:dyDescent="0.25">
      <c r="A45" s="224" t="s">
        <v>16</v>
      </c>
      <c r="B45" s="172">
        <f t="shared" ref="B45:O45" si="3">AVERAGE(B6:B42)</f>
        <v>13.756756756756756</v>
      </c>
      <c r="C45" s="74">
        <f t="shared" si="3"/>
        <v>9</v>
      </c>
      <c r="D45" s="74">
        <f t="shared" si="3"/>
        <v>2.8918918918918921</v>
      </c>
      <c r="E45" s="74">
        <f t="shared" si="3"/>
        <v>1.2162162162162162</v>
      </c>
      <c r="F45" s="74">
        <f t="shared" si="3"/>
        <v>5.4054054054054057E-2</v>
      </c>
      <c r="G45" s="74">
        <f t="shared" si="3"/>
        <v>0</v>
      </c>
      <c r="H45" s="74">
        <f t="shared" si="3"/>
        <v>0</v>
      </c>
      <c r="I45" s="74">
        <f t="shared" si="3"/>
        <v>0</v>
      </c>
      <c r="J45" s="74">
        <f t="shared" si="3"/>
        <v>0</v>
      </c>
      <c r="K45" s="74">
        <f t="shared" si="3"/>
        <v>0.40540540540540543</v>
      </c>
      <c r="L45" s="74">
        <f t="shared" si="3"/>
        <v>5.9729729729729728</v>
      </c>
      <c r="M45" s="75">
        <f t="shared" si="3"/>
        <v>12.621621621621621</v>
      </c>
      <c r="N45" s="197">
        <f t="shared" si="3"/>
        <v>45.918918918918919</v>
      </c>
      <c r="O45" s="197">
        <f t="shared" si="3"/>
        <v>3.8265765765765769</v>
      </c>
      <c r="P45" s="423"/>
      <c r="Q45" s="430"/>
    </row>
    <row r="46" spans="1:17" x14ac:dyDescent="0.25">
      <c r="P46" s="424"/>
      <c r="Q46" s="436"/>
    </row>
    <row r="47" spans="1:17" x14ac:dyDescent="0.25">
      <c r="D47" s="147"/>
      <c r="P47" s="424"/>
      <c r="Q47" s="436"/>
    </row>
    <row r="48" spans="1:17" x14ac:dyDescent="0.25">
      <c r="E48" s="147"/>
    </row>
    <row r="101" spans="1:12" ht="15.6" x14ac:dyDescent="0.3">
      <c r="A101" s="4" t="s">
        <v>47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1:12" ht="15.6" x14ac:dyDescent="0.3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1:12" ht="15.6" x14ac:dyDescent="0.3">
      <c r="A103" s="4" t="s">
        <v>107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1:12" ht="15.6" x14ac:dyDescent="0.3">
      <c r="A104" s="4" t="s">
        <v>108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1:12" ht="15.6" x14ac:dyDescent="0.3">
      <c r="A105" s="225" t="s">
        <v>109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1:12" ht="15.6" x14ac:dyDescent="0.3">
      <c r="A106" s="4" t="s">
        <v>110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</row>
  </sheetData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137"/>
  <sheetViews>
    <sheetView showGridLines="0" tabSelected="1" topLeftCell="A49" zoomScaleNormal="100" workbookViewId="0">
      <selection activeCell="D96" sqref="D96"/>
    </sheetView>
  </sheetViews>
  <sheetFormatPr baseColWidth="10" defaultColWidth="11.44140625" defaultRowHeight="13.2" x14ac:dyDescent="0.25"/>
  <cols>
    <col min="14" max="14" width="12.6640625" customWidth="1"/>
    <col min="15" max="15" width="14.88671875" customWidth="1"/>
    <col min="16" max="16" width="12.109375" customWidth="1"/>
  </cols>
  <sheetData>
    <row r="1" spans="1:16" ht="21" x14ac:dyDescent="0.4">
      <c r="A1" s="2" t="s">
        <v>0</v>
      </c>
      <c r="B1" s="4"/>
      <c r="C1" s="4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6" ht="15.6" x14ac:dyDescent="0.3">
      <c r="A2" s="4"/>
      <c r="B2" s="4"/>
      <c r="C2" s="4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</row>
    <row r="3" spans="1:16" ht="15.6" x14ac:dyDescent="0.3">
      <c r="A3" s="4" t="s">
        <v>48</v>
      </c>
      <c r="B3" s="4"/>
      <c r="C3" s="4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</row>
    <row r="4" spans="1:16" x14ac:dyDescent="0.2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</row>
    <row r="5" spans="1:16" x14ac:dyDescent="0.25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6" t="s">
        <v>14</v>
      </c>
      <c r="N5" s="6" t="s">
        <v>33</v>
      </c>
      <c r="O5" s="10" t="s">
        <v>31</v>
      </c>
      <c r="P5" s="421" t="s">
        <v>39</v>
      </c>
    </row>
    <row r="6" spans="1:16" x14ac:dyDescent="0.25">
      <c r="A6" s="38">
        <v>1933</v>
      </c>
      <c r="B6" s="125"/>
      <c r="C6" s="125"/>
      <c r="D6" s="125"/>
      <c r="E6" s="125"/>
      <c r="F6" s="125"/>
      <c r="G6" s="221">
        <v>0</v>
      </c>
      <c r="H6" s="126">
        <v>0</v>
      </c>
      <c r="I6" s="126">
        <v>0</v>
      </c>
      <c r="J6" s="126">
        <v>0</v>
      </c>
      <c r="K6" s="126">
        <v>0</v>
      </c>
      <c r="L6" s="126">
        <v>0</v>
      </c>
      <c r="M6" s="126">
        <v>4</v>
      </c>
      <c r="N6" s="29">
        <f>SUM(B6:M6)</f>
        <v>4</v>
      </c>
      <c r="O6" s="129">
        <f>AVERAGE(B6:M6)</f>
        <v>0.5714285714285714</v>
      </c>
      <c r="P6" s="422">
        <v>3.86</v>
      </c>
    </row>
    <row r="7" spans="1:16" x14ac:dyDescent="0.25">
      <c r="A7" s="38">
        <v>1934</v>
      </c>
      <c r="B7" s="126">
        <v>0</v>
      </c>
      <c r="C7" s="126">
        <v>1</v>
      </c>
      <c r="D7" s="126">
        <v>0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29">
        <f>SUM(B7:M7)</f>
        <v>1</v>
      </c>
      <c r="O7" s="129">
        <f>AVERAGE(B7:M7)</f>
        <v>8.3333333333333329E-2</v>
      </c>
      <c r="P7" s="422">
        <v>3.86</v>
      </c>
    </row>
    <row r="8" spans="1:16" x14ac:dyDescent="0.25">
      <c r="A8" s="38">
        <v>1935</v>
      </c>
      <c r="B8" s="126">
        <v>1</v>
      </c>
      <c r="C8" s="126">
        <v>0</v>
      </c>
      <c r="D8" s="126">
        <v>4</v>
      </c>
      <c r="E8" s="126">
        <v>0</v>
      </c>
      <c r="F8" s="126">
        <v>0</v>
      </c>
      <c r="G8" s="126">
        <v>0</v>
      </c>
      <c r="H8" s="126">
        <v>0</v>
      </c>
      <c r="I8" s="126">
        <v>0</v>
      </c>
      <c r="J8" s="126">
        <v>0</v>
      </c>
      <c r="K8" s="126">
        <v>0</v>
      </c>
      <c r="L8" s="126">
        <v>0</v>
      </c>
      <c r="M8" s="126">
        <v>0</v>
      </c>
      <c r="N8" s="29">
        <f>SUM(B8:M8)</f>
        <v>5</v>
      </c>
      <c r="O8" s="129">
        <f>AVERAGE(B8:M8)</f>
        <v>0.41666666666666669</v>
      </c>
      <c r="P8" s="422">
        <v>3.86</v>
      </c>
    </row>
    <row r="9" spans="1:16" x14ac:dyDescent="0.25">
      <c r="A9" s="38">
        <v>1936</v>
      </c>
      <c r="B9" s="126"/>
      <c r="C9" s="126"/>
      <c r="D9" s="126"/>
      <c r="E9" s="126">
        <v>0</v>
      </c>
      <c r="F9" s="126">
        <v>0</v>
      </c>
      <c r="G9" s="126">
        <v>0</v>
      </c>
      <c r="H9" s="126">
        <v>0</v>
      </c>
      <c r="I9" s="126">
        <v>0</v>
      </c>
      <c r="J9" s="126">
        <v>0</v>
      </c>
      <c r="K9" s="126">
        <v>0</v>
      </c>
      <c r="L9" s="126">
        <v>0</v>
      </c>
      <c r="M9" s="126">
        <v>0</v>
      </c>
      <c r="N9" s="29">
        <f>SUM(B9:M9)</f>
        <v>0</v>
      </c>
      <c r="O9" s="129">
        <f>AVERAGE(B9:M9)</f>
        <v>0</v>
      </c>
      <c r="P9" s="422">
        <v>3.86</v>
      </c>
    </row>
    <row r="10" spans="1:16" x14ac:dyDescent="0.25">
      <c r="A10" s="38">
        <v>1937</v>
      </c>
      <c r="B10" s="126">
        <v>0</v>
      </c>
      <c r="C10" s="126">
        <v>0</v>
      </c>
      <c r="D10" s="126">
        <v>0</v>
      </c>
      <c r="E10" s="126">
        <v>0</v>
      </c>
      <c r="F10" s="126">
        <v>0</v>
      </c>
      <c r="G10" s="126">
        <v>0</v>
      </c>
      <c r="H10" s="126">
        <v>0</v>
      </c>
      <c r="I10" s="126">
        <v>0</v>
      </c>
      <c r="J10" s="126">
        <v>0</v>
      </c>
      <c r="K10" s="126">
        <v>0</v>
      </c>
      <c r="L10" s="126">
        <v>0</v>
      </c>
      <c r="M10" s="126">
        <v>1</v>
      </c>
      <c r="N10" s="29">
        <f>SUM(B10:M10)</f>
        <v>1</v>
      </c>
      <c r="O10" s="129">
        <f>AVERAGE(B10:M10)</f>
        <v>8.3333333333333329E-2</v>
      </c>
      <c r="P10" s="422">
        <v>3.86</v>
      </c>
    </row>
    <row r="11" spans="1:16" x14ac:dyDescent="0.25">
      <c r="A11" s="38">
        <v>1938</v>
      </c>
      <c r="B11" s="126">
        <v>1</v>
      </c>
      <c r="C11" s="126">
        <v>1</v>
      </c>
      <c r="D11" s="126">
        <v>0</v>
      </c>
      <c r="E11" s="126">
        <v>0</v>
      </c>
      <c r="F11" s="126">
        <v>0</v>
      </c>
      <c r="G11" s="125"/>
      <c r="H11" s="125"/>
      <c r="I11" s="125"/>
      <c r="J11" s="125"/>
      <c r="K11" s="125"/>
      <c r="L11" s="125"/>
      <c r="M11" s="125"/>
      <c r="N11" s="89"/>
      <c r="O11" s="128"/>
      <c r="P11" s="422">
        <v>3.86</v>
      </c>
    </row>
    <row r="12" spans="1:16" x14ac:dyDescent="0.25">
      <c r="A12" s="38">
        <v>1939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89"/>
      <c r="O12" s="128"/>
      <c r="P12" s="422">
        <v>3.86</v>
      </c>
    </row>
    <row r="13" spans="1:16" x14ac:dyDescent="0.25">
      <c r="A13" s="38">
        <v>1940</v>
      </c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89"/>
      <c r="O13" s="128"/>
      <c r="P13" s="422">
        <v>3.86</v>
      </c>
    </row>
    <row r="14" spans="1:16" x14ac:dyDescent="0.25">
      <c r="A14" s="38">
        <v>1941</v>
      </c>
      <c r="B14" s="125"/>
      <c r="C14" s="125"/>
      <c r="D14" s="125"/>
      <c r="E14" s="125"/>
      <c r="F14" s="125"/>
      <c r="G14" s="125"/>
      <c r="H14" s="125"/>
      <c r="I14" s="125"/>
      <c r="J14" s="126">
        <v>0</v>
      </c>
      <c r="K14" s="126">
        <v>0</v>
      </c>
      <c r="L14" s="126">
        <v>0</v>
      </c>
      <c r="M14" s="126">
        <v>0</v>
      </c>
      <c r="N14" s="29">
        <f t="shared" ref="N14:N45" si="0">SUM(B14:M14)</f>
        <v>0</v>
      </c>
      <c r="O14" s="129">
        <f t="shared" ref="O14:O45" si="1">AVERAGE(B14:M14)</f>
        <v>0</v>
      </c>
      <c r="P14" s="422">
        <v>3.86</v>
      </c>
    </row>
    <row r="15" spans="1:16" x14ac:dyDescent="0.25">
      <c r="A15" s="38">
        <v>1942</v>
      </c>
      <c r="B15" s="126">
        <v>0</v>
      </c>
      <c r="C15" s="126">
        <v>1</v>
      </c>
      <c r="D15" s="126">
        <v>0</v>
      </c>
      <c r="E15" s="126">
        <v>0</v>
      </c>
      <c r="F15" s="126">
        <v>0</v>
      </c>
      <c r="G15" s="126">
        <v>0</v>
      </c>
      <c r="H15" s="126">
        <v>0</v>
      </c>
      <c r="I15" s="126">
        <v>0</v>
      </c>
      <c r="J15" s="126">
        <v>0</v>
      </c>
      <c r="K15" s="126">
        <v>0</v>
      </c>
      <c r="L15" s="126">
        <v>0</v>
      </c>
      <c r="M15" s="126">
        <v>0</v>
      </c>
      <c r="N15" s="29">
        <f t="shared" si="0"/>
        <v>1</v>
      </c>
      <c r="O15" s="129">
        <f t="shared" si="1"/>
        <v>8.3333333333333329E-2</v>
      </c>
      <c r="P15" s="422">
        <v>3.86</v>
      </c>
    </row>
    <row r="16" spans="1:16" x14ac:dyDescent="0.25">
      <c r="A16" s="38">
        <v>1943</v>
      </c>
      <c r="B16" s="126">
        <v>0</v>
      </c>
      <c r="C16" s="126">
        <v>0</v>
      </c>
      <c r="D16" s="126">
        <v>0</v>
      </c>
      <c r="E16" s="126">
        <v>0</v>
      </c>
      <c r="F16" s="126">
        <v>0</v>
      </c>
      <c r="G16" s="126">
        <v>0</v>
      </c>
      <c r="H16" s="126">
        <v>0</v>
      </c>
      <c r="I16" s="126">
        <v>0</v>
      </c>
      <c r="J16" s="126">
        <v>0</v>
      </c>
      <c r="K16" s="126">
        <v>0</v>
      </c>
      <c r="L16" s="127">
        <v>2</v>
      </c>
      <c r="M16" s="126">
        <v>0</v>
      </c>
      <c r="N16" s="29">
        <f t="shared" si="0"/>
        <v>2</v>
      </c>
      <c r="O16" s="129">
        <f t="shared" si="1"/>
        <v>0.16666666666666666</v>
      </c>
      <c r="P16" s="422">
        <v>3.86</v>
      </c>
    </row>
    <row r="17" spans="1:16" x14ac:dyDescent="0.25">
      <c r="A17" s="38">
        <v>1944</v>
      </c>
      <c r="B17" s="126">
        <v>0</v>
      </c>
      <c r="C17" s="126">
        <v>1</v>
      </c>
      <c r="D17" s="126">
        <v>0</v>
      </c>
      <c r="E17" s="126">
        <v>0</v>
      </c>
      <c r="F17" s="126">
        <v>0</v>
      </c>
      <c r="G17" s="126">
        <v>0</v>
      </c>
      <c r="H17" s="126">
        <v>0</v>
      </c>
      <c r="I17" s="126">
        <v>0</v>
      </c>
      <c r="J17" s="126">
        <v>0</v>
      </c>
      <c r="K17" s="126">
        <v>0</v>
      </c>
      <c r="L17" s="126">
        <v>0</v>
      </c>
      <c r="M17" s="126">
        <v>0</v>
      </c>
      <c r="N17" s="29">
        <f t="shared" si="0"/>
        <v>1</v>
      </c>
      <c r="O17" s="129">
        <f t="shared" si="1"/>
        <v>8.3333333333333329E-2</v>
      </c>
      <c r="P17" s="422">
        <v>3.86</v>
      </c>
    </row>
    <row r="18" spans="1:16" x14ac:dyDescent="0.25">
      <c r="A18" s="38">
        <v>1945</v>
      </c>
      <c r="B18" s="219">
        <v>20</v>
      </c>
      <c r="C18" s="126">
        <v>2</v>
      </c>
      <c r="D18" s="126">
        <v>0</v>
      </c>
      <c r="E18" s="126">
        <v>0</v>
      </c>
      <c r="F18" s="126">
        <v>0</v>
      </c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>
        <v>0</v>
      </c>
      <c r="M18" s="126">
        <v>0</v>
      </c>
      <c r="N18" s="93">
        <f t="shared" si="0"/>
        <v>22</v>
      </c>
      <c r="O18" s="135">
        <f t="shared" si="1"/>
        <v>1.8333333333333333</v>
      </c>
      <c r="P18" s="422">
        <v>3.86</v>
      </c>
    </row>
    <row r="19" spans="1:16" x14ac:dyDescent="0.25">
      <c r="A19" s="38">
        <v>1946</v>
      </c>
      <c r="B19" s="126">
        <v>15</v>
      </c>
      <c r="C19" s="126">
        <v>2</v>
      </c>
      <c r="D19" s="126">
        <v>1</v>
      </c>
      <c r="E19" s="221">
        <v>0</v>
      </c>
      <c r="F19" s="221">
        <v>0</v>
      </c>
      <c r="G19" s="221">
        <v>0</v>
      </c>
      <c r="H19" s="221">
        <v>0</v>
      </c>
      <c r="I19" s="221">
        <v>0</v>
      </c>
      <c r="J19" s="221">
        <v>0</v>
      </c>
      <c r="K19" s="221">
        <v>0</v>
      </c>
      <c r="L19" s="221">
        <v>0</v>
      </c>
      <c r="M19" s="221">
        <v>2</v>
      </c>
      <c r="N19" s="29">
        <f t="shared" si="0"/>
        <v>20</v>
      </c>
      <c r="O19" s="129">
        <f t="shared" si="1"/>
        <v>1.6666666666666667</v>
      </c>
      <c r="P19" s="422">
        <v>3.86</v>
      </c>
    </row>
    <row r="20" spans="1:16" x14ac:dyDescent="0.25">
      <c r="A20" s="38">
        <v>1947</v>
      </c>
      <c r="B20" s="126">
        <v>7</v>
      </c>
      <c r="C20" s="126">
        <v>3</v>
      </c>
      <c r="D20" s="126">
        <v>0</v>
      </c>
      <c r="E20" s="126">
        <v>0</v>
      </c>
      <c r="F20" s="126">
        <v>0</v>
      </c>
      <c r="G20" s="126">
        <v>0</v>
      </c>
      <c r="H20" s="126">
        <v>0</v>
      </c>
      <c r="I20" s="126">
        <v>0</v>
      </c>
      <c r="J20" s="126">
        <v>0</v>
      </c>
      <c r="K20" s="126">
        <v>0</v>
      </c>
      <c r="L20" s="126">
        <v>0</v>
      </c>
      <c r="M20" s="126">
        <v>0</v>
      </c>
      <c r="N20" s="29">
        <f t="shared" si="0"/>
        <v>10</v>
      </c>
      <c r="O20" s="129">
        <f t="shared" si="1"/>
        <v>0.83333333333333337</v>
      </c>
      <c r="P20" s="422">
        <v>3.86</v>
      </c>
    </row>
    <row r="21" spans="1:16" x14ac:dyDescent="0.25">
      <c r="A21" s="38">
        <v>1948</v>
      </c>
      <c r="B21" s="126">
        <v>0</v>
      </c>
      <c r="C21" s="126">
        <v>5</v>
      </c>
      <c r="D21" s="126">
        <v>0</v>
      </c>
      <c r="E21" s="126">
        <v>0</v>
      </c>
      <c r="F21" s="126">
        <v>0</v>
      </c>
      <c r="G21" s="126">
        <v>0</v>
      </c>
      <c r="H21" s="126">
        <v>0</v>
      </c>
      <c r="I21" s="126">
        <v>0</v>
      </c>
      <c r="J21" s="126">
        <v>0</v>
      </c>
      <c r="K21" s="126">
        <v>0</v>
      </c>
      <c r="L21" s="126">
        <v>0</v>
      </c>
      <c r="M21" s="126">
        <v>0</v>
      </c>
      <c r="N21" s="29">
        <f t="shared" si="0"/>
        <v>5</v>
      </c>
      <c r="O21" s="129">
        <f t="shared" si="1"/>
        <v>0.41666666666666669</v>
      </c>
      <c r="P21" s="422">
        <v>3.86</v>
      </c>
    </row>
    <row r="22" spans="1:16" x14ac:dyDescent="0.25">
      <c r="A22" s="38">
        <v>1949</v>
      </c>
      <c r="B22" s="126">
        <v>0</v>
      </c>
      <c r="C22" s="126">
        <v>0</v>
      </c>
      <c r="D22" s="126">
        <v>0</v>
      </c>
      <c r="E22" s="126">
        <v>0</v>
      </c>
      <c r="F22" s="126">
        <v>0</v>
      </c>
      <c r="G22" s="126">
        <v>0</v>
      </c>
      <c r="H22" s="126">
        <v>0</v>
      </c>
      <c r="I22" s="126">
        <v>0</v>
      </c>
      <c r="J22" s="126">
        <v>0</v>
      </c>
      <c r="K22" s="126">
        <v>0</v>
      </c>
      <c r="L22" s="126">
        <v>0</v>
      </c>
      <c r="M22" s="126">
        <v>0</v>
      </c>
      <c r="N22" s="29">
        <f t="shared" si="0"/>
        <v>0</v>
      </c>
      <c r="O22" s="129">
        <f t="shared" si="1"/>
        <v>0</v>
      </c>
      <c r="P22" s="422">
        <v>3.86</v>
      </c>
    </row>
    <row r="23" spans="1:16" x14ac:dyDescent="0.25">
      <c r="A23" s="38">
        <v>1950</v>
      </c>
      <c r="B23" s="126">
        <v>0</v>
      </c>
      <c r="C23" s="126">
        <v>0</v>
      </c>
      <c r="D23" s="126">
        <v>0</v>
      </c>
      <c r="E23" s="126">
        <v>0</v>
      </c>
      <c r="F23" s="126">
        <v>0</v>
      </c>
      <c r="G23" s="126">
        <v>0</v>
      </c>
      <c r="H23" s="126">
        <v>0</v>
      </c>
      <c r="I23" s="126">
        <v>0</v>
      </c>
      <c r="J23" s="126">
        <v>0</v>
      </c>
      <c r="K23" s="126">
        <v>0</v>
      </c>
      <c r="L23" s="126">
        <v>0</v>
      </c>
      <c r="M23" s="126">
        <v>0</v>
      </c>
      <c r="N23" s="29">
        <f t="shared" si="0"/>
        <v>0</v>
      </c>
      <c r="O23" s="129">
        <f t="shared" si="1"/>
        <v>0</v>
      </c>
      <c r="P23" s="422">
        <v>3.86</v>
      </c>
    </row>
    <row r="24" spans="1:16" x14ac:dyDescent="0.25">
      <c r="A24" s="38">
        <v>1951</v>
      </c>
      <c r="B24" s="126">
        <v>1</v>
      </c>
      <c r="C24" s="126">
        <v>1</v>
      </c>
      <c r="D24" s="126">
        <v>2</v>
      </c>
      <c r="E24" s="126">
        <v>0</v>
      </c>
      <c r="F24" s="126">
        <v>0</v>
      </c>
      <c r="G24" s="126">
        <v>0</v>
      </c>
      <c r="H24" s="126">
        <v>0</v>
      </c>
      <c r="I24" s="126">
        <v>0</v>
      </c>
      <c r="J24" s="126">
        <v>0</v>
      </c>
      <c r="K24" s="126">
        <v>0</v>
      </c>
      <c r="L24" s="126">
        <v>0</v>
      </c>
      <c r="M24" s="126">
        <v>0</v>
      </c>
      <c r="N24" s="29">
        <f t="shared" si="0"/>
        <v>4</v>
      </c>
      <c r="O24" s="129">
        <f t="shared" si="1"/>
        <v>0.33333333333333331</v>
      </c>
      <c r="P24" s="422">
        <v>3.86</v>
      </c>
    </row>
    <row r="25" spans="1:16" x14ac:dyDescent="0.25">
      <c r="A25" s="38">
        <v>1952</v>
      </c>
      <c r="B25" s="126">
        <v>4</v>
      </c>
      <c r="C25" s="126">
        <v>1</v>
      </c>
      <c r="D25" s="126">
        <v>0</v>
      </c>
      <c r="E25" s="126">
        <v>0</v>
      </c>
      <c r="F25" s="126">
        <v>0</v>
      </c>
      <c r="G25" s="126">
        <v>0</v>
      </c>
      <c r="H25" s="126">
        <v>0</v>
      </c>
      <c r="I25" s="126">
        <v>0</v>
      </c>
      <c r="J25" s="126">
        <v>0</v>
      </c>
      <c r="K25" s="126">
        <v>0</v>
      </c>
      <c r="L25" s="126">
        <v>0</v>
      </c>
      <c r="M25" s="126">
        <v>2</v>
      </c>
      <c r="N25" s="29">
        <f t="shared" si="0"/>
        <v>7</v>
      </c>
      <c r="O25" s="129">
        <f t="shared" si="1"/>
        <v>0.58333333333333337</v>
      </c>
      <c r="P25" s="422">
        <v>3.86</v>
      </c>
    </row>
    <row r="26" spans="1:16" x14ac:dyDescent="0.25">
      <c r="A26" s="38">
        <v>1953</v>
      </c>
      <c r="B26" s="126">
        <v>0</v>
      </c>
      <c r="C26" s="126">
        <v>0</v>
      </c>
      <c r="D26" s="126">
        <v>0</v>
      </c>
      <c r="E26" s="126">
        <v>0</v>
      </c>
      <c r="F26" s="126">
        <v>0</v>
      </c>
      <c r="G26" s="126">
        <v>0</v>
      </c>
      <c r="H26" s="126">
        <v>0</v>
      </c>
      <c r="I26" s="126">
        <v>0</v>
      </c>
      <c r="J26" s="126">
        <v>0</v>
      </c>
      <c r="K26" s="126">
        <v>0</v>
      </c>
      <c r="L26" s="126">
        <v>0</v>
      </c>
      <c r="M26" s="126">
        <v>0</v>
      </c>
      <c r="N26" s="29">
        <f t="shared" si="0"/>
        <v>0</v>
      </c>
      <c r="O26" s="129">
        <f t="shared" si="1"/>
        <v>0</v>
      </c>
      <c r="P26" s="422">
        <v>3.86</v>
      </c>
    </row>
    <row r="27" spans="1:16" x14ac:dyDescent="0.25">
      <c r="A27" s="38">
        <v>1954</v>
      </c>
      <c r="B27" s="126">
        <v>2</v>
      </c>
      <c r="C27" s="126">
        <v>6</v>
      </c>
      <c r="D27" s="126">
        <v>0</v>
      </c>
      <c r="E27" s="126">
        <v>0</v>
      </c>
      <c r="F27" s="126">
        <v>0</v>
      </c>
      <c r="G27" s="126">
        <v>0</v>
      </c>
      <c r="H27" s="126">
        <v>0</v>
      </c>
      <c r="I27" s="126">
        <v>0</v>
      </c>
      <c r="J27" s="126">
        <v>0</v>
      </c>
      <c r="K27" s="126">
        <v>0</v>
      </c>
      <c r="L27" s="126">
        <v>0</v>
      </c>
      <c r="M27" s="126">
        <v>0</v>
      </c>
      <c r="N27" s="29">
        <f t="shared" si="0"/>
        <v>8</v>
      </c>
      <c r="O27" s="129">
        <f t="shared" si="1"/>
        <v>0.66666666666666663</v>
      </c>
      <c r="P27" s="422">
        <v>3.86</v>
      </c>
    </row>
    <row r="28" spans="1:16" x14ac:dyDescent="0.25">
      <c r="A28" s="38">
        <v>1955</v>
      </c>
      <c r="B28" s="126">
        <v>0</v>
      </c>
      <c r="C28" s="126">
        <v>0</v>
      </c>
      <c r="D28" s="126">
        <v>1</v>
      </c>
      <c r="E28" s="126">
        <v>1</v>
      </c>
      <c r="F28" s="126">
        <v>0</v>
      </c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6">
        <v>0</v>
      </c>
      <c r="M28" s="126">
        <v>0</v>
      </c>
      <c r="N28" s="29">
        <f t="shared" si="0"/>
        <v>2</v>
      </c>
      <c r="O28" s="129">
        <f t="shared" si="1"/>
        <v>0.16666666666666666</v>
      </c>
      <c r="P28" s="422">
        <v>3.86</v>
      </c>
    </row>
    <row r="29" spans="1:16" x14ac:dyDescent="0.25">
      <c r="A29" s="38">
        <v>1956</v>
      </c>
      <c r="B29" s="126">
        <v>0</v>
      </c>
      <c r="C29" s="126">
        <v>0</v>
      </c>
      <c r="D29" s="126">
        <v>0</v>
      </c>
      <c r="E29" s="126">
        <v>0</v>
      </c>
      <c r="F29" s="126">
        <v>0</v>
      </c>
      <c r="G29" s="126">
        <v>0</v>
      </c>
      <c r="H29" s="126">
        <v>0</v>
      </c>
      <c r="I29" s="126">
        <v>0</v>
      </c>
      <c r="J29" s="126">
        <v>0</v>
      </c>
      <c r="K29" s="126">
        <v>0</v>
      </c>
      <c r="L29" s="126">
        <v>0</v>
      </c>
      <c r="M29" s="126">
        <v>0</v>
      </c>
      <c r="N29" s="29">
        <f t="shared" si="0"/>
        <v>0</v>
      </c>
      <c r="O29" s="129">
        <f t="shared" si="1"/>
        <v>0</v>
      </c>
      <c r="P29" s="422">
        <v>3.86</v>
      </c>
    </row>
    <row r="30" spans="1:16" x14ac:dyDescent="0.25">
      <c r="A30" s="38">
        <v>1957</v>
      </c>
      <c r="B30" s="126">
        <v>0</v>
      </c>
      <c r="C30" s="126">
        <v>0</v>
      </c>
      <c r="D30" s="126">
        <v>0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126">
        <v>0</v>
      </c>
      <c r="N30" s="29">
        <f t="shared" si="0"/>
        <v>0</v>
      </c>
      <c r="O30" s="129">
        <f t="shared" si="1"/>
        <v>0</v>
      </c>
      <c r="P30" s="422">
        <v>3.86</v>
      </c>
    </row>
    <row r="31" spans="1:16" x14ac:dyDescent="0.25">
      <c r="A31" s="38">
        <v>1958</v>
      </c>
      <c r="B31" s="126">
        <v>1</v>
      </c>
      <c r="C31" s="126">
        <v>0</v>
      </c>
      <c r="D31" s="126">
        <v>0</v>
      </c>
      <c r="E31" s="126">
        <v>0</v>
      </c>
      <c r="F31" s="126">
        <v>0</v>
      </c>
      <c r="G31" s="126">
        <v>0</v>
      </c>
      <c r="H31" s="126">
        <v>0</v>
      </c>
      <c r="I31" s="126">
        <v>0</v>
      </c>
      <c r="J31" s="126">
        <v>0</v>
      </c>
      <c r="K31" s="126">
        <v>0</v>
      </c>
      <c r="L31" s="126">
        <v>0</v>
      </c>
      <c r="M31" s="126">
        <v>0</v>
      </c>
      <c r="N31" s="29">
        <f t="shared" si="0"/>
        <v>1</v>
      </c>
      <c r="O31" s="129">
        <f t="shared" si="1"/>
        <v>8.3333333333333329E-2</v>
      </c>
      <c r="P31" s="422">
        <v>3.86</v>
      </c>
    </row>
    <row r="32" spans="1:16" x14ac:dyDescent="0.25">
      <c r="A32" s="38">
        <v>1959</v>
      </c>
      <c r="B32" s="126">
        <v>0</v>
      </c>
      <c r="C32" s="126">
        <v>2</v>
      </c>
      <c r="D32" s="126">
        <v>0</v>
      </c>
      <c r="E32" s="126">
        <v>0</v>
      </c>
      <c r="F32" s="126">
        <v>0</v>
      </c>
      <c r="G32" s="126">
        <v>0</v>
      </c>
      <c r="H32" s="126">
        <v>0</v>
      </c>
      <c r="I32" s="126">
        <v>0</v>
      </c>
      <c r="J32" s="126">
        <v>0</v>
      </c>
      <c r="K32" s="126">
        <v>0</v>
      </c>
      <c r="L32" s="126">
        <v>0</v>
      </c>
      <c r="M32" s="126">
        <v>0</v>
      </c>
      <c r="N32" s="29">
        <f t="shared" si="0"/>
        <v>2</v>
      </c>
      <c r="O32" s="129">
        <f t="shared" si="1"/>
        <v>0.16666666666666666</v>
      </c>
      <c r="P32" s="422">
        <v>3.86</v>
      </c>
    </row>
    <row r="33" spans="1:16" x14ac:dyDescent="0.25">
      <c r="A33" s="38">
        <v>1960</v>
      </c>
      <c r="B33" s="126">
        <v>12</v>
      </c>
      <c r="C33" s="126">
        <v>1</v>
      </c>
      <c r="D33" s="126">
        <v>0</v>
      </c>
      <c r="E33" s="126">
        <v>0</v>
      </c>
      <c r="F33" s="126">
        <v>0</v>
      </c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>
        <v>0</v>
      </c>
      <c r="M33" s="126">
        <v>1</v>
      </c>
      <c r="N33" s="29">
        <f t="shared" si="0"/>
        <v>14</v>
      </c>
      <c r="O33" s="129">
        <f t="shared" si="1"/>
        <v>1.1666666666666667</v>
      </c>
      <c r="P33" s="422">
        <v>3.86</v>
      </c>
    </row>
    <row r="34" spans="1:16" x14ac:dyDescent="0.25">
      <c r="A34" s="38">
        <v>1961</v>
      </c>
      <c r="B34" s="126">
        <v>1</v>
      </c>
      <c r="C34" s="126">
        <v>0</v>
      </c>
      <c r="D34" s="126">
        <v>0</v>
      </c>
      <c r="E34" s="126">
        <v>0</v>
      </c>
      <c r="F34" s="126">
        <v>0</v>
      </c>
      <c r="G34" s="126">
        <v>0</v>
      </c>
      <c r="H34" s="126">
        <v>0</v>
      </c>
      <c r="I34" s="126">
        <v>0</v>
      </c>
      <c r="J34" s="126">
        <v>0</v>
      </c>
      <c r="K34" s="126">
        <v>0</v>
      </c>
      <c r="L34" s="126">
        <v>0</v>
      </c>
      <c r="M34" s="126">
        <v>0</v>
      </c>
      <c r="N34" s="29">
        <f t="shared" si="0"/>
        <v>1</v>
      </c>
      <c r="O34" s="129">
        <f t="shared" si="1"/>
        <v>8.3333333333333329E-2</v>
      </c>
      <c r="P34" s="422">
        <v>3.86</v>
      </c>
    </row>
    <row r="35" spans="1:16" x14ac:dyDescent="0.25">
      <c r="A35" s="38">
        <v>1962</v>
      </c>
      <c r="B35" s="126">
        <v>0</v>
      </c>
      <c r="C35" s="126">
        <v>1</v>
      </c>
      <c r="D35" s="126">
        <v>0</v>
      </c>
      <c r="E35" s="126">
        <v>1</v>
      </c>
      <c r="F35" s="126">
        <v>0</v>
      </c>
      <c r="G35" s="126">
        <v>0</v>
      </c>
      <c r="H35" s="126">
        <v>0</v>
      </c>
      <c r="I35" s="126">
        <v>0</v>
      </c>
      <c r="J35" s="126">
        <v>0</v>
      </c>
      <c r="K35" s="126">
        <v>0</v>
      </c>
      <c r="L35" s="126">
        <v>0</v>
      </c>
      <c r="M35" s="126">
        <v>7</v>
      </c>
      <c r="N35" s="29">
        <f t="shared" si="0"/>
        <v>9</v>
      </c>
      <c r="O35" s="129">
        <f t="shared" si="1"/>
        <v>0.75</v>
      </c>
      <c r="P35" s="422">
        <v>3.86</v>
      </c>
    </row>
    <row r="36" spans="1:16" x14ac:dyDescent="0.25">
      <c r="A36" s="38">
        <v>1963</v>
      </c>
      <c r="B36" s="126">
        <v>0</v>
      </c>
      <c r="C36" s="127">
        <v>8</v>
      </c>
      <c r="D36" s="126">
        <v>0</v>
      </c>
      <c r="E36" s="126">
        <v>0</v>
      </c>
      <c r="F36" s="126">
        <v>0</v>
      </c>
      <c r="G36" s="126">
        <v>0</v>
      </c>
      <c r="H36" s="126">
        <v>0</v>
      </c>
      <c r="I36" s="126">
        <v>0</v>
      </c>
      <c r="J36" s="126">
        <v>0</v>
      </c>
      <c r="K36" s="126">
        <v>0</v>
      </c>
      <c r="L36" s="126">
        <v>0</v>
      </c>
      <c r="M36" s="126">
        <v>13</v>
      </c>
      <c r="N36" s="29">
        <f t="shared" si="0"/>
        <v>21</v>
      </c>
      <c r="O36" s="129">
        <f t="shared" si="1"/>
        <v>1.75</v>
      </c>
      <c r="P36" s="422">
        <v>3.86</v>
      </c>
    </row>
    <row r="37" spans="1:16" x14ac:dyDescent="0.25">
      <c r="A37" s="38">
        <v>1964</v>
      </c>
      <c r="B37" s="126">
        <v>0</v>
      </c>
      <c r="C37" s="126">
        <v>0</v>
      </c>
      <c r="D37" s="126">
        <v>0</v>
      </c>
      <c r="E37" s="126">
        <v>0</v>
      </c>
      <c r="F37" s="126">
        <v>0</v>
      </c>
      <c r="G37" s="126">
        <v>0</v>
      </c>
      <c r="H37" s="126">
        <v>0</v>
      </c>
      <c r="I37" s="126">
        <v>0</v>
      </c>
      <c r="J37" s="126">
        <v>0</v>
      </c>
      <c r="K37" s="126">
        <v>0</v>
      </c>
      <c r="L37" s="126">
        <v>0</v>
      </c>
      <c r="M37" s="126">
        <v>0</v>
      </c>
      <c r="N37" s="29">
        <f t="shared" si="0"/>
        <v>0</v>
      </c>
      <c r="O37" s="129">
        <f t="shared" si="1"/>
        <v>0</v>
      </c>
      <c r="P37" s="422">
        <v>3.86</v>
      </c>
    </row>
    <row r="38" spans="1:16" x14ac:dyDescent="0.25">
      <c r="A38" s="38">
        <v>1965</v>
      </c>
      <c r="B38" s="126">
        <v>0</v>
      </c>
      <c r="C38" s="126">
        <v>1</v>
      </c>
      <c r="D38" s="126">
        <v>2</v>
      </c>
      <c r="E38" s="126">
        <v>0</v>
      </c>
      <c r="F38" s="126">
        <v>0</v>
      </c>
      <c r="G38" s="126">
        <v>0</v>
      </c>
      <c r="H38" s="126">
        <v>0</v>
      </c>
      <c r="I38" s="126">
        <v>0</v>
      </c>
      <c r="J38" s="126">
        <v>0</v>
      </c>
      <c r="K38" s="126">
        <v>0</v>
      </c>
      <c r="L38" s="126">
        <v>0</v>
      </c>
      <c r="M38" s="126">
        <v>0</v>
      </c>
      <c r="N38" s="29">
        <f t="shared" si="0"/>
        <v>3</v>
      </c>
      <c r="O38" s="129">
        <f t="shared" si="1"/>
        <v>0.25</v>
      </c>
      <c r="P38" s="422">
        <v>3.86</v>
      </c>
    </row>
    <row r="39" spans="1:16" x14ac:dyDescent="0.25">
      <c r="A39" s="38">
        <v>1966</v>
      </c>
      <c r="B39" s="126">
        <v>6</v>
      </c>
      <c r="C39" s="126">
        <v>0</v>
      </c>
      <c r="D39" s="126">
        <v>0</v>
      </c>
      <c r="E39" s="126">
        <v>0</v>
      </c>
      <c r="F39" s="126">
        <v>0</v>
      </c>
      <c r="G39" s="126">
        <v>0</v>
      </c>
      <c r="H39" s="126">
        <v>0</v>
      </c>
      <c r="I39" s="126">
        <v>0</v>
      </c>
      <c r="J39" s="126">
        <v>0</v>
      </c>
      <c r="K39" s="126">
        <v>0</v>
      </c>
      <c r="L39" s="126">
        <v>0</v>
      </c>
      <c r="M39" s="126">
        <v>0</v>
      </c>
      <c r="N39" s="29">
        <f t="shared" si="0"/>
        <v>6</v>
      </c>
      <c r="O39" s="129">
        <f t="shared" si="1"/>
        <v>0.5</v>
      </c>
      <c r="P39" s="422">
        <v>3.86</v>
      </c>
    </row>
    <row r="40" spans="1:16" x14ac:dyDescent="0.25">
      <c r="A40" s="38">
        <v>1967</v>
      </c>
      <c r="B40" s="126">
        <v>10</v>
      </c>
      <c r="C40" s="126">
        <v>1</v>
      </c>
      <c r="D40" s="126">
        <v>0</v>
      </c>
      <c r="E40" s="126">
        <v>0</v>
      </c>
      <c r="F40" s="126">
        <v>0</v>
      </c>
      <c r="G40" s="126">
        <v>0</v>
      </c>
      <c r="H40" s="126">
        <v>0</v>
      </c>
      <c r="I40" s="126">
        <v>0</v>
      </c>
      <c r="J40" s="126">
        <v>0</v>
      </c>
      <c r="K40" s="126">
        <v>0</v>
      </c>
      <c r="L40" s="126">
        <v>0</v>
      </c>
      <c r="M40" s="126">
        <v>1</v>
      </c>
      <c r="N40" s="29">
        <f t="shared" si="0"/>
        <v>12</v>
      </c>
      <c r="O40" s="129">
        <f t="shared" si="1"/>
        <v>1</v>
      </c>
      <c r="P40" s="422">
        <v>3.86</v>
      </c>
    </row>
    <row r="41" spans="1:16" x14ac:dyDescent="0.25">
      <c r="A41" s="38">
        <v>1968</v>
      </c>
      <c r="B41" s="126">
        <v>0</v>
      </c>
      <c r="C41" s="126">
        <v>0</v>
      </c>
      <c r="D41" s="126">
        <v>1</v>
      </c>
      <c r="E41" s="126">
        <v>0</v>
      </c>
      <c r="F41" s="126">
        <v>0</v>
      </c>
      <c r="G41" s="126">
        <v>0</v>
      </c>
      <c r="H41" s="126">
        <v>0</v>
      </c>
      <c r="I41" s="126">
        <v>0</v>
      </c>
      <c r="J41" s="126">
        <v>0</v>
      </c>
      <c r="K41" s="126">
        <v>0</v>
      </c>
      <c r="L41" s="126">
        <v>0</v>
      </c>
      <c r="M41" s="126">
        <v>0</v>
      </c>
      <c r="N41" s="29">
        <f t="shared" si="0"/>
        <v>1</v>
      </c>
      <c r="O41" s="129">
        <f t="shared" si="1"/>
        <v>8.3333333333333329E-2</v>
      </c>
      <c r="P41" s="422">
        <v>3.86</v>
      </c>
    </row>
    <row r="42" spans="1:16" x14ac:dyDescent="0.25">
      <c r="A42" s="38">
        <v>1969</v>
      </c>
      <c r="B42" s="126">
        <v>0</v>
      </c>
      <c r="C42" s="126">
        <v>3</v>
      </c>
      <c r="D42" s="126">
        <v>0</v>
      </c>
      <c r="E42" s="126">
        <v>0</v>
      </c>
      <c r="F42" s="126">
        <v>0</v>
      </c>
      <c r="G42" s="126">
        <v>0</v>
      </c>
      <c r="H42" s="126">
        <v>0</v>
      </c>
      <c r="I42" s="126">
        <v>0</v>
      </c>
      <c r="J42" s="126">
        <v>0</v>
      </c>
      <c r="K42" s="126">
        <v>0</v>
      </c>
      <c r="L42" s="126">
        <v>0</v>
      </c>
      <c r="M42" s="126">
        <v>2</v>
      </c>
      <c r="N42" s="29">
        <f t="shared" si="0"/>
        <v>5</v>
      </c>
      <c r="O42" s="129">
        <f t="shared" si="1"/>
        <v>0.41666666666666669</v>
      </c>
      <c r="P42" s="422">
        <v>3.86</v>
      </c>
    </row>
    <row r="43" spans="1:16" x14ac:dyDescent="0.25">
      <c r="A43" s="38">
        <v>1970</v>
      </c>
      <c r="B43" s="126">
        <v>0</v>
      </c>
      <c r="C43" s="126">
        <v>0</v>
      </c>
      <c r="D43" s="126">
        <v>1</v>
      </c>
      <c r="E43" s="126">
        <v>0</v>
      </c>
      <c r="F43" s="126">
        <v>0</v>
      </c>
      <c r="G43" s="126">
        <v>0</v>
      </c>
      <c r="H43" s="126">
        <v>0</v>
      </c>
      <c r="I43" s="126">
        <v>0</v>
      </c>
      <c r="J43" s="126">
        <v>0</v>
      </c>
      <c r="K43" s="126">
        <v>0</v>
      </c>
      <c r="L43" s="126">
        <v>0</v>
      </c>
      <c r="M43" s="126">
        <v>5</v>
      </c>
      <c r="N43" s="29">
        <f t="shared" si="0"/>
        <v>6</v>
      </c>
      <c r="O43" s="129">
        <f t="shared" si="1"/>
        <v>0.5</v>
      </c>
      <c r="P43" s="422">
        <v>3.86</v>
      </c>
    </row>
    <row r="44" spans="1:16" x14ac:dyDescent="0.25">
      <c r="A44" s="38">
        <v>1971</v>
      </c>
      <c r="B44" s="126">
        <v>13</v>
      </c>
      <c r="C44" s="126">
        <v>0</v>
      </c>
      <c r="D44" s="126">
        <v>0</v>
      </c>
      <c r="E44" s="126">
        <v>0</v>
      </c>
      <c r="F44" s="126">
        <v>0</v>
      </c>
      <c r="G44" s="126">
        <v>0</v>
      </c>
      <c r="H44" s="126">
        <v>0</v>
      </c>
      <c r="I44" s="126">
        <v>0</v>
      </c>
      <c r="J44" s="126">
        <v>0</v>
      </c>
      <c r="K44" s="126">
        <v>0</v>
      </c>
      <c r="L44" s="126">
        <v>0</v>
      </c>
      <c r="M44" s="126">
        <v>0</v>
      </c>
      <c r="N44" s="29">
        <f t="shared" si="0"/>
        <v>13</v>
      </c>
      <c r="O44" s="129">
        <f t="shared" si="1"/>
        <v>1.0833333333333333</v>
      </c>
      <c r="P44" s="422">
        <v>3.86</v>
      </c>
    </row>
    <row r="45" spans="1:16" x14ac:dyDescent="0.25">
      <c r="A45" s="38">
        <v>1972</v>
      </c>
      <c r="B45" s="126">
        <v>0</v>
      </c>
      <c r="C45" s="126">
        <v>0</v>
      </c>
      <c r="D45" s="126">
        <v>0</v>
      </c>
      <c r="E45" s="126">
        <v>1</v>
      </c>
      <c r="F45" s="126">
        <v>0</v>
      </c>
      <c r="G45" s="126">
        <v>0</v>
      </c>
      <c r="H45" s="126">
        <v>0</v>
      </c>
      <c r="I45" s="126">
        <v>0</v>
      </c>
      <c r="J45" s="126">
        <v>0</v>
      </c>
      <c r="K45" s="126">
        <v>0</v>
      </c>
      <c r="L45" s="126">
        <v>0</v>
      </c>
      <c r="M45" s="126">
        <v>0</v>
      </c>
      <c r="N45" s="29">
        <f t="shared" si="0"/>
        <v>1</v>
      </c>
      <c r="O45" s="129">
        <f t="shared" si="1"/>
        <v>8.3333333333333329E-2</v>
      </c>
      <c r="P45" s="422">
        <v>3.86</v>
      </c>
    </row>
    <row r="46" spans="1:16" x14ac:dyDescent="0.25">
      <c r="A46" s="38">
        <v>1973</v>
      </c>
      <c r="B46" s="126">
        <v>0</v>
      </c>
      <c r="C46" s="126">
        <v>1</v>
      </c>
      <c r="D46" s="126">
        <v>0</v>
      </c>
      <c r="E46" s="126">
        <v>0</v>
      </c>
      <c r="F46" s="126">
        <v>0</v>
      </c>
      <c r="G46" s="126">
        <v>0</v>
      </c>
      <c r="H46" s="126">
        <v>0</v>
      </c>
      <c r="I46" s="126">
        <v>0</v>
      </c>
      <c r="J46" s="126">
        <v>0</v>
      </c>
      <c r="K46" s="126">
        <v>0</v>
      </c>
      <c r="L46" s="126">
        <v>0</v>
      </c>
      <c r="M46" s="126">
        <v>0</v>
      </c>
      <c r="N46" s="29">
        <f t="shared" ref="N46:N77" si="2">SUM(B46:M46)</f>
        <v>1</v>
      </c>
      <c r="O46" s="129">
        <f t="shared" ref="O46:O77" si="3">AVERAGE(B46:M46)</f>
        <v>8.3333333333333329E-2</v>
      </c>
      <c r="P46" s="422">
        <v>3.86</v>
      </c>
    </row>
    <row r="47" spans="1:16" x14ac:dyDescent="0.25">
      <c r="A47" s="38">
        <v>1974</v>
      </c>
      <c r="B47" s="126">
        <v>0</v>
      </c>
      <c r="C47" s="126">
        <v>0</v>
      </c>
      <c r="D47" s="126">
        <v>0</v>
      </c>
      <c r="E47" s="126">
        <v>0</v>
      </c>
      <c r="F47" s="126">
        <v>0</v>
      </c>
      <c r="G47" s="126">
        <v>0</v>
      </c>
      <c r="H47" s="126">
        <v>0</v>
      </c>
      <c r="I47" s="126">
        <v>0</v>
      </c>
      <c r="J47" s="126">
        <v>0</v>
      </c>
      <c r="K47" s="126">
        <v>0</v>
      </c>
      <c r="L47" s="126">
        <v>0</v>
      </c>
      <c r="M47" s="126">
        <v>0</v>
      </c>
      <c r="N47" s="29">
        <f t="shared" si="2"/>
        <v>0</v>
      </c>
      <c r="O47" s="129">
        <f t="shared" si="3"/>
        <v>0</v>
      </c>
      <c r="P47" s="422">
        <v>3.86</v>
      </c>
    </row>
    <row r="48" spans="1:16" x14ac:dyDescent="0.25">
      <c r="A48" s="38">
        <v>1975</v>
      </c>
      <c r="B48" s="126">
        <v>0</v>
      </c>
      <c r="C48" s="126">
        <v>0</v>
      </c>
      <c r="D48" s="126">
        <v>4</v>
      </c>
      <c r="E48" s="127">
        <v>2</v>
      </c>
      <c r="F48" s="126">
        <v>0</v>
      </c>
      <c r="G48" s="126">
        <v>0</v>
      </c>
      <c r="H48" s="126">
        <v>0</v>
      </c>
      <c r="I48" s="126">
        <v>0</v>
      </c>
      <c r="J48" s="126">
        <v>0</v>
      </c>
      <c r="K48" s="126">
        <v>0</v>
      </c>
      <c r="L48" s="126">
        <v>0</v>
      </c>
      <c r="M48" s="126">
        <v>0</v>
      </c>
      <c r="N48" s="29">
        <f t="shared" si="2"/>
        <v>6</v>
      </c>
      <c r="O48" s="129">
        <f t="shared" si="3"/>
        <v>0.5</v>
      </c>
      <c r="P48" s="422">
        <v>3.86</v>
      </c>
    </row>
    <row r="49" spans="1:16" x14ac:dyDescent="0.25">
      <c r="A49" s="38">
        <v>1976</v>
      </c>
      <c r="B49" s="126">
        <v>0</v>
      </c>
      <c r="C49" s="126">
        <v>0</v>
      </c>
      <c r="D49" s="126">
        <v>0</v>
      </c>
      <c r="E49" s="126">
        <v>0</v>
      </c>
      <c r="F49" s="126">
        <v>0</v>
      </c>
      <c r="G49" s="126">
        <v>0</v>
      </c>
      <c r="H49" s="126">
        <v>0</v>
      </c>
      <c r="I49" s="126">
        <v>0</v>
      </c>
      <c r="J49" s="126">
        <v>0</v>
      </c>
      <c r="K49" s="126">
        <v>0</v>
      </c>
      <c r="L49" s="126">
        <v>0</v>
      </c>
      <c r="M49" s="126">
        <v>2</v>
      </c>
      <c r="N49" s="29">
        <f t="shared" si="2"/>
        <v>2</v>
      </c>
      <c r="O49" s="129">
        <f t="shared" si="3"/>
        <v>0.16666666666666666</v>
      </c>
      <c r="P49" s="422">
        <v>3.86</v>
      </c>
    </row>
    <row r="50" spans="1:16" x14ac:dyDescent="0.25">
      <c r="A50" s="38">
        <v>1977</v>
      </c>
      <c r="B50" s="126">
        <v>1</v>
      </c>
      <c r="C50" s="126">
        <v>0</v>
      </c>
      <c r="D50" s="126">
        <v>0</v>
      </c>
      <c r="E50" s="126">
        <v>0</v>
      </c>
      <c r="F50" s="126">
        <v>0</v>
      </c>
      <c r="G50" s="126">
        <v>0</v>
      </c>
      <c r="H50" s="126">
        <v>0</v>
      </c>
      <c r="I50" s="126">
        <v>0</v>
      </c>
      <c r="J50" s="126">
        <v>0</v>
      </c>
      <c r="K50" s="126">
        <v>0</v>
      </c>
      <c r="L50" s="126">
        <v>0</v>
      </c>
      <c r="M50" s="126">
        <v>0</v>
      </c>
      <c r="N50" s="29">
        <f t="shared" si="2"/>
        <v>1</v>
      </c>
      <c r="O50" s="129">
        <f t="shared" si="3"/>
        <v>8.3333333333333329E-2</v>
      </c>
      <c r="P50" s="422">
        <v>3.86</v>
      </c>
    </row>
    <row r="51" spans="1:16" x14ac:dyDescent="0.25">
      <c r="A51" s="38">
        <v>1978</v>
      </c>
      <c r="B51" s="126">
        <v>4</v>
      </c>
      <c r="C51" s="126">
        <v>2</v>
      </c>
      <c r="D51" s="126">
        <v>0</v>
      </c>
      <c r="E51" s="126">
        <v>0</v>
      </c>
      <c r="F51" s="126">
        <v>0</v>
      </c>
      <c r="G51" s="126">
        <v>0</v>
      </c>
      <c r="H51" s="126">
        <v>0</v>
      </c>
      <c r="I51" s="126">
        <v>0</v>
      </c>
      <c r="J51" s="126">
        <v>0</v>
      </c>
      <c r="K51" s="126">
        <v>0</v>
      </c>
      <c r="L51" s="126">
        <v>0</v>
      </c>
      <c r="M51" s="126">
        <v>0</v>
      </c>
      <c r="N51" s="29">
        <f t="shared" si="2"/>
        <v>6</v>
      </c>
      <c r="O51" s="129">
        <f t="shared" si="3"/>
        <v>0.5</v>
      </c>
      <c r="P51" s="422">
        <v>3.86</v>
      </c>
    </row>
    <row r="52" spans="1:16" x14ac:dyDescent="0.25">
      <c r="A52" s="38">
        <v>1979</v>
      </c>
      <c r="B52" s="126">
        <v>1</v>
      </c>
      <c r="C52" s="126">
        <v>1</v>
      </c>
      <c r="D52" s="126">
        <v>0</v>
      </c>
      <c r="E52" s="126">
        <v>0</v>
      </c>
      <c r="F52" s="126">
        <v>0</v>
      </c>
      <c r="G52" s="126">
        <v>0</v>
      </c>
      <c r="H52" s="126">
        <v>0</v>
      </c>
      <c r="I52" s="126">
        <v>0</v>
      </c>
      <c r="J52" s="126">
        <v>0</v>
      </c>
      <c r="K52" s="126">
        <v>0</v>
      </c>
      <c r="L52" s="126">
        <v>0</v>
      </c>
      <c r="M52" s="126">
        <v>4</v>
      </c>
      <c r="N52" s="29">
        <f t="shared" si="2"/>
        <v>6</v>
      </c>
      <c r="O52" s="129">
        <f t="shared" si="3"/>
        <v>0.5</v>
      </c>
      <c r="P52" s="422">
        <v>3.86</v>
      </c>
    </row>
    <row r="53" spans="1:16" x14ac:dyDescent="0.25">
      <c r="A53" s="38">
        <v>1980</v>
      </c>
      <c r="B53" s="126">
        <v>4</v>
      </c>
      <c r="C53" s="126">
        <v>0</v>
      </c>
      <c r="D53" s="126">
        <v>0</v>
      </c>
      <c r="E53" s="126">
        <v>0</v>
      </c>
      <c r="F53" s="126">
        <v>0</v>
      </c>
      <c r="G53" s="126">
        <v>0</v>
      </c>
      <c r="H53" s="126">
        <v>0</v>
      </c>
      <c r="I53" s="126">
        <v>0</v>
      </c>
      <c r="J53" s="126">
        <v>0</v>
      </c>
      <c r="K53" s="126">
        <v>0</v>
      </c>
      <c r="L53" s="126">
        <v>0</v>
      </c>
      <c r="M53" s="126">
        <v>1</v>
      </c>
      <c r="N53" s="29">
        <f t="shared" si="2"/>
        <v>5</v>
      </c>
      <c r="O53" s="129">
        <f t="shared" si="3"/>
        <v>0.41666666666666669</v>
      </c>
      <c r="P53" s="422">
        <v>3.86</v>
      </c>
    </row>
    <row r="54" spans="1:16" x14ac:dyDescent="0.25">
      <c r="A54" s="38">
        <v>1981</v>
      </c>
      <c r="B54" s="126">
        <v>4</v>
      </c>
      <c r="C54" s="126">
        <v>1</v>
      </c>
      <c r="D54" s="126">
        <v>0</v>
      </c>
      <c r="E54" s="126">
        <v>0</v>
      </c>
      <c r="F54" s="126">
        <v>0</v>
      </c>
      <c r="G54" s="126">
        <v>0</v>
      </c>
      <c r="H54" s="126">
        <v>0</v>
      </c>
      <c r="I54" s="126">
        <v>0</v>
      </c>
      <c r="J54" s="126">
        <v>0</v>
      </c>
      <c r="K54" s="126">
        <v>0</v>
      </c>
      <c r="L54" s="126">
        <v>0</v>
      </c>
      <c r="M54" s="126">
        <v>0</v>
      </c>
      <c r="N54" s="29">
        <f t="shared" si="2"/>
        <v>5</v>
      </c>
      <c r="O54" s="129">
        <f t="shared" si="3"/>
        <v>0.41666666666666669</v>
      </c>
      <c r="P54" s="422">
        <v>3.86</v>
      </c>
    </row>
    <row r="55" spans="1:16" x14ac:dyDescent="0.25">
      <c r="A55" s="38">
        <v>1982</v>
      </c>
      <c r="B55" s="126">
        <v>0</v>
      </c>
      <c r="C55" s="126">
        <v>0</v>
      </c>
      <c r="D55" s="126">
        <v>1</v>
      </c>
      <c r="E55" s="126">
        <v>0</v>
      </c>
      <c r="F55" s="126">
        <v>0</v>
      </c>
      <c r="G55" s="126">
        <v>0</v>
      </c>
      <c r="H55" s="126">
        <v>0</v>
      </c>
      <c r="I55" s="126">
        <v>0</v>
      </c>
      <c r="J55" s="126">
        <v>0</v>
      </c>
      <c r="K55" s="126">
        <v>0</v>
      </c>
      <c r="L55" s="126">
        <v>0</v>
      </c>
      <c r="M55" s="126">
        <v>0</v>
      </c>
      <c r="N55" s="29">
        <f t="shared" si="2"/>
        <v>1</v>
      </c>
      <c r="O55" s="129">
        <f t="shared" si="3"/>
        <v>8.3333333333333329E-2</v>
      </c>
      <c r="P55" s="422">
        <v>3.86</v>
      </c>
    </row>
    <row r="56" spans="1:16" x14ac:dyDescent="0.25">
      <c r="A56" s="38">
        <v>1983</v>
      </c>
      <c r="B56" s="126">
        <v>0</v>
      </c>
      <c r="C56" s="126">
        <v>6</v>
      </c>
      <c r="D56" s="126">
        <v>0</v>
      </c>
      <c r="E56" s="126">
        <v>0</v>
      </c>
      <c r="F56" s="126">
        <v>0</v>
      </c>
      <c r="G56" s="126">
        <v>0</v>
      </c>
      <c r="H56" s="126">
        <v>0</v>
      </c>
      <c r="I56" s="126">
        <v>0</v>
      </c>
      <c r="J56" s="126">
        <v>0</v>
      </c>
      <c r="K56" s="126">
        <v>0</v>
      </c>
      <c r="L56" s="126">
        <v>0</v>
      </c>
      <c r="M56" s="126">
        <v>0</v>
      </c>
      <c r="N56" s="29">
        <f t="shared" si="2"/>
        <v>6</v>
      </c>
      <c r="O56" s="129">
        <f t="shared" si="3"/>
        <v>0.5</v>
      </c>
      <c r="P56" s="422">
        <v>3.86</v>
      </c>
    </row>
    <row r="57" spans="1:16" x14ac:dyDescent="0.25">
      <c r="A57" s="38">
        <v>1984</v>
      </c>
      <c r="B57" s="126">
        <v>3</v>
      </c>
      <c r="C57" s="126">
        <v>1</v>
      </c>
      <c r="D57" s="126">
        <v>0</v>
      </c>
      <c r="E57" s="126">
        <v>0</v>
      </c>
      <c r="F57" s="126">
        <v>0</v>
      </c>
      <c r="G57" s="126">
        <v>0</v>
      </c>
      <c r="H57" s="126">
        <v>0</v>
      </c>
      <c r="I57" s="126">
        <v>0</v>
      </c>
      <c r="J57" s="126">
        <v>0</v>
      </c>
      <c r="K57" s="126">
        <v>0</v>
      </c>
      <c r="L57" s="126">
        <v>0</v>
      </c>
      <c r="M57" s="126">
        <v>0</v>
      </c>
      <c r="N57" s="29">
        <f t="shared" si="2"/>
        <v>4</v>
      </c>
      <c r="O57" s="129">
        <f t="shared" si="3"/>
        <v>0.33333333333333331</v>
      </c>
      <c r="P57" s="422">
        <v>3.86</v>
      </c>
    </row>
    <row r="58" spans="1:16" x14ac:dyDescent="0.25">
      <c r="A58" s="38">
        <v>1985</v>
      </c>
      <c r="B58" s="126">
        <v>14</v>
      </c>
      <c r="C58" s="126">
        <v>0</v>
      </c>
      <c r="D58" s="126">
        <v>0</v>
      </c>
      <c r="E58" s="126">
        <v>0</v>
      </c>
      <c r="F58" s="126">
        <v>0</v>
      </c>
      <c r="G58" s="126">
        <v>0</v>
      </c>
      <c r="H58" s="126">
        <v>0</v>
      </c>
      <c r="I58" s="126">
        <v>0</v>
      </c>
      <c r="J58" s="126">
        <v>0</v>
      </c>
      <c r="K58" s="126">
        <v>0</v>
      </c>
      <c r="L58" s="126">
        <v>0</v>
      </c>
      <c r="M58" s="126">
        <v>0</v>
      </c>
      <c r="N58" s="29">
        <f t="shared" si="2"/>
        <v>14</v>
      </c>
      <c r="O58" s="129">
        <f t="shared" si="3"/>
        <v>1.1666666666666667</v>
      </c>
      <c r="P58" s="422">
        <v>3.86</v>
      </c>
    </row>
    <row r="59" spans="1:16" x14ac:dyDescent="0.25">
      <c r="A59" s="38">
        <v>1986</v>
      </c>
      <c r="B59" s="126">
        <v>2</v>
      </c>
      <c r="C59" s="126">
        <v>0</v>
      </c>
      <c r="D59" s="126">
        <v>0</v>
      </c>
      <c r="E59" s="126">
        <v>0</v>
      </c>
      <c r="F59" s="126">
        <v>0</v>
      </c>
      <c r="G59" s="126">
        <v>0</v>
      </c>
      <c r="H59" s="126">
        <v>0</v>
      </c>
      <c r="I59" s="126">
        <v>0</v>
      </c>
      <c r="J59" s="126">
        <v>0</v>
      </c>
      <c r="K59" s="126">
        <v>0</v>
      </c>
      <c r="L59" s="126">
        <v>0</v>
      </c>
      <c r="M59" s="126">
        <v>0</v>
      </c>
      <c r="N59" s="29">
        <f t="shared" si="2"/>
        <v>2</v>
      </c>
      <c r="O59" s="129">
        <f t="shared" si="3"/>
        <v>0.16666666666666666</v>
      </c>
      <c r="P59" s="422">
        <v>3.86</v>
      </c>
    </row>
    <row r="60" spans="1:16" x14ac:dyDescent="0.25">
      <c r="A60" s="38">
        <v>1987</v>
      </c>
      <c r="B60" s="126">
        <v>8</v>
      </c>
      <c r="C60" s="126">
        <v>5</v>
      </c>
      <c r="D60" s="126">
        <v>0</v>
      </c>
      <c r="E60" s="126">
        <v>0</v>
      </c>
      <c r="F60" s="126">
        <v>0</v>
      </c>
      <c r="G60" s="126">
        <v>0</v>
      </c>
      <c r="H60" s="126">
        <v>0</v>
      </c>
      <c r="I60" s="126">
        <v>0</v>
      </c>
      <c r="J60" s="126">
        <v>0</v>
      </c>
      <c r="K60" s="126">
        <v>0</v>
      </c>
      <c r="L60" s="126">
        <v>0</v>
      </c>
      <c r="M60" s="126">
        <v>0</v>
      </c>
      <c r="N60" s="29">
        <f t="shared" si="2"/>
        <v>13</v>
      </c>
      <c r="O60" s="129">
        <f t="shared" si="3"/>
        <v>1.0833333333333333</v>
      </c>
      <c r="P60" s="422">
        <v>3.86</v>
      </c>
    </row>
    <row r="61" spans="1:16" x14ac:dyDescent="0.25">
      <c r="A61" s="38">
        <v>1988</v>
      </c>
      <c r="B61" s="126">
        <v>0</v>
      </c>
      <c r="C61" s="126">
        <v>0</v>
      </c>
      <c r="D61" s="126">
        <v>0</v>
      </c>
      <c r="E61" s="126">
        <v>0</v>
      </c>
      <c r="F61" s="126">
        <v>0</v>
      </c>
      <c r="G61" s="126">
        <v>0</v>
      </c>
      <c r="H61" s="126">
        <v>0</v>
      </c>
      <c r="I61" s="126">
        <v>0</v>
      </c>
      <c r="J61" s="126">
        <v>0</v>
      </c>
      <c r="K61" s="126">
        <v>0</v>
      </c>
      <c r="L61" s="126">
        <v>0</v>
      </c>
      <c r="M61" s="126">
        <v>0</v>
      </c>
      <c r="N61" s="29">
        <f t="shared" si="2"/>
        <v>0</v>
      </c>
      <c r="O61" s="129">
        <f t="shared" si="3"/>
        <v>0</v>
      </c>
      <c r="P61" s="422">
        <v>3.86</v>
      </c>
    </row>
    <row r="62" spans="1:16" x14ac:dyDescent="0.25">
      <c r="A62" s="38">
        <v>1989</v>
      </c>
      <c r="B62" s="126">
        <v>0</v>
      </c>
      <c r="C62" s="126">
        <v>0</v>
      </c>
      <c r="D62" s="126">
        <v>0</v>
      </c>
      <c r="E62" s="126">
        <v>0</v>
      </c>
      <c r="F62" s="126">
        <v>0</v>
      </c>
      <c r="G62" s="126">
        <v>0</v>
      </c>
      <c r="H62" s="126">
        <v>0</v>
      </c>
      <c r="I62" s="126">
        <v>0</v>
      </c>
      <c r="J62" s="126">
        <v>0</v>
      </c>
      <c r="K62" s="126">
        <v>0</v>
      </c>
      <c r="L62" s="126">
        <v>0</v>
      </c>
      <c r="M62" s="126">
        <v>0</v>
      </c>
      <c r="N62" s="29">
        <f t="shared" si="2"/>
        <v>0</v>
      </c>
      <c r="O62" s="129">
        <f t="shared" si="3"/>
        <v>0</v>
      </c>
      <c r="P62" s="422">
        <v>3.86</v>
      </c>
    </row>
    <row r="63" spans="1:16" x14ac:dyDescent="0.25">
      <c r="A63" s="38">
        <v>1990</v>
      </c>
      <c r="B63" s="126">
        <v>0</v>
      </c>
      <c r="C63" s="126">
        <v>0</v>
      </c>
      <c r="D63" s="126">
        <v>0</v>
      </c>
      <c r="E63" s="126">
        <v>0</v>
      </c>
      <c r="F63" s="126">
        <v>0</v>
      </c>
      <c r="G63" s="126">
        <v>0</v>
      </c>
      <c r="H63" s="126">
        <v>0</v>
      </c>
      <c r="I63" s="126">
        <v>0</v>
      </c>
      <c r="J63" s="126">
        <v>0</v>
      </c>
      <c r="K63" s="126">
        <v>0</v>
      </c>
      <c r="L63" s="126">
        <v>0</v>
      </c>
      <c r="M63" s="126">
        <v>0</v>
      </c>
      <c r="N63" s="29">
        <f t="shared" si="2"/>
        <v>0</v>
      </c>
      <c r="O63" s="129">
        <f t="shared" si="3"/>
        <v>0</v>
      </c>
      <c r="P63" s="422">
        <v>3.86</v>
      </c>
    </row>
    <row r="64" spans="1:16" x14ac:dyDescent="0.25">
      <c r="A64" s="38">
        <v>1991</v>
      </c>
      <c r="B64" s="126">
        <v>0</v>
      </c>
      <c r="C64" s="126">
        <v>0</v>
      </c>
      <c r="D64" s="126">
        <v>0</v>
      </c>
      <c r="E64" s="126">
        <v>0</v>
      </c>
      <c r="F64" s="126">
        <v>0</v>
      </c>
      <c r="G64" s="126">
        <v>0</v>
      </c>
      <c r="H64" s="126">
        <v>0</v>
      </c>
      <c r="I64" s="126">
        <v>0</v>
      </c>
      <c r="J64" s="126">
        <v>0</v>
      </c>
      <c r="K64" s="126">
        <v>0</v>
      </c>
      <c r="L64" s="126">
        <v>0</v>
      </c>
      <c r="M64" s="126">
        <v>0</v>
      </c>
      <c r="N64" s="29">
        <f t="shared" si="2"/>
        <v>0</v>
      </c>
      <c r="O64" s="129">
        <f t="shared" si="3"/>
        <v>0</v>
      </c>
      <c r="P64" s="422">
        <v>3.86</v>
      </c>
    </row>
    <row r="65" spans="1:16" x14ac:dyDescent="0.25">
      <c r="A65" s="38">
        <v>1992</v>
      </c>
      <c r="B65" s="126">
        <v>3</v>
      </c>
      <c r="C65" s="126">
        <v>0</v>
      </c>
      <c r="D65" s="126">
        <v>1</v>
      </c>
      <c r="E65" s="126">
        <v>0</v>
      </c>
      <c r="F65" s="126">
        <v>0</v>
      </c>
      <c r="G65" s="126">
        <v>0</v>
      </c>
      <c r="H65" s="126">
        <v>0</v>
      </c>
      <c r="I65" s="126">
        <v>0</v>
      </c>
      <c r="J65" s="126">
        <v>0</v>
      </c>
      <c r="K65" s="126">
        <v>0</v>
      </c>
      <c r="L65" s="126">
        <v>0</v>
      </c>
      <c r="M65" s="126">
        <v>0</v>
      </c>
      <c r="N65" s="29">
        <f t="shared" si="2"/>
        <v>4</v>
      </c>
      <c r="O65" s="129">
        <f t="shared" si="3"/>
        <v>0.33333333333333331</v>
      </c>
      <c r="P65" s="422">
        <v>3.86</v>
      </c>
    </row>
    <row r="66" spans="1:16" x14ac:dyDescent="0.25">
      <c r="A66" s="38">
        <v>1993</v>
      </c>
      <c r="B66" s="126">
        <v>0</v>
      </c>
      <c r="C66" s="126">
        <v>0</v>
      </c>
      <c r="D66" s="126">
        <v>6</v>
      </c>
      <c r="E66" s="126">
        <v>0</v>
      </c>
      <c r="F66" s="126">
        <v>0</v>
      </c>
      <c r="G66" s="126">
        <v>0</v>
      </c>
      <c r="H66" s="126">
        <v>0</v>
      </c>
      <c r="I66" s="126">
        <v>0</v>
      </c>
      <c r="J66" s="126">
        <v>0</v>
      </c>
      <c r="K66" s="126">
        <v>0</v>
      </c>
      <c r="L66" s="126">
        <v>0</v>
      </c>
      <c r="M66" s="126">
        <v>0</v>
      </c>
      <c r="N66" s="29">
        <f t="shared" si="2"/>
        <v>6</v>
      </c>
      <c r="O66" s="129">
        <f t="shared" si="3"/>
        <v>0.5</v>
      </c>
      <c r="P66" s="422">
        <v>3.86</v>
      </c>
    </row>
    <row r="67" spans="1:16" x14ac:dyDescent="0.25">
      <c r="A67" s="38">
        <v>1994</v>
      </c>
      <c r="B67" s="126">
        <v>2</v>
      </c>
      <c r="C67" s="126">
        <v>1</v>
      </c>
      <c r="D67" s="126">
        <v>0</v>
      </c>
      <c r="E67" s="126">
        <v>0</v>
      </c>
      <c r="F67" s="126">
        <v>0</v>
      </c>
      <c r="G67" s="126">
        <v>0</v>
      </c>
      <c r="H67" s="126">
        <v>0</v>
      </c>
      <c r="I67" s="126">
        <v>0</v>
      </c>
      <c r="J67" s="126">
        <v>0</v>
      </c>
      <c r="K67" s="126">
        <v>0</v>
      </c>
      <c r="L67" s="126">
        <v>0</v>
      </c>
      <c r="M67" s="126">
        <v>0</v>
      </c>
      <c r="N67" s="29">
        <f t="shared" si="2"/>
        <v>3</v>
      </c>
      <c r="O67" s="129">
        <f t="shared" si="3"/>
        <v>0.25</v>
      </c>
      <c r="P67" s="422">
        <v>3.86</v>
      </c>
    </row>
    <row r="68" spans="1:16" x14ac:dyDescent="0.25">
      <c r="A68" s="38">
        <v>1995</v>
      </c>
      <c r="B68" s="126">
        <v>0</v>
      </c>
      <c r="C68" s="126">
        <v>0</v>
      </c>
      <c r="D68" s="126">
        <v>0</v>
      </c>
      <c r="E68" s="126">
        <v>0</v>
      </c>
      <c r="F68" s="126">
        <v>0</v>
      </c>
      <c r="G68" s="126">
        <v>0</v>
      </c>
      <c r="H68" s="126">
        <v>0</v>
      </c>
      <c r="I68" s="126">
        <v>0</v>
      </c>
      <c r="J68" s="126">
        <v>0</v>
      </c>
      <c r="K68" s="126">
        <v>0</v>
      </c>
      <c r="L68" s="126">
        <v>0</v>
      </c>
      <c r="M68" s="126">
        <v>0</v>
      </c>
      <c r="N68" s="29">
        <f t="shared" si="2"/>
        <v>0</v>
      </c>
      <c r="O68" s="129">
        <f t="shared" si="3"/>
        <v>0</v>
      </c>
      <c r="P68" s="422">
        <v>3.86</v>
      </c>
    </row>
    <row r="69" spans="1:16" x14ac:dyDescent="0.25">
      <c r="A69" s="38">
        <v>1996</v>
      </c>
      <c r="B69" s="126">
        <v>0</v>
      </c>
      <c r="C69" s="126">
        <v>0</v>
      </c>
      <c r="D69" s="126">
        <v>0</v>
      </c>
      <c r="E69" s="126">
        <v>0</v>
      </c>
      <c r="F69" s="126">
        <v>0</v>
      </c>
      <c r="G69" s="126">
        <v>0</v>
      </c>
      <c r="H69" s="126">
        <v>0</v>
      </c>
      <c r="I69" s="126">
        <v>0</v>
      </c>
      <c r="J69" s="126">
        <v>0</v>
      </c>
      <c r="K69" s="126">
        <v>0</v>
      </c>
      <c r="L69" s="126">
        <v>0</v>
      </c>
      <c r="M69" s="126">
        <v>1</v>
      </c>
      <c r="N69" s="29">
        <f t="shared" si="2"/>
        <v>1</v>
      </c>
      <c r="O69" s="129">
        <f t="shared" si="3"/>
        <v>8.3333333333333329E-2</v>
      </c>
      <c r="P69" s="422">
        <v>3.86</v>
      </c>
    </row>
    <row r="70" spans="1:16" x14ac:dyDescent="0.25">
      <c r="A70" s="38">
        <v>1997</v>
      </c>
      <c r="B70" s="126">
        <v>1</v>
      </c>
      <c r="C70" s="126">
        <v>0</v>
      </c>
      <c r="D70" s="126">
        <v>0</v>
      </c>
      <c r="E70" s="126">
        <v>0</v>
      </c>
      <c r="F70" s="126">
        <v>0</v>
      </c>
      <c r="G70" s="126">
        <v>0</v>
      </c>
      <c r="H70" s="126">
        <v>0</v>
      </c>
      <c r="I70" s="126">
        <v>0</v>
      </c>
      <c r="J70" s="126">
        <v>0</v>
      </c>
      <c r="K70" s="126">
        <v>0</v>
      </c>
      <c r="L70" s="126">
        <v>0</v>
      </c>
      <c r="M70" s="126">
        <v>0</v>
      </c>
      <c r="N70" s="29">
        <f t="shared" si="2"/>
        <v>1</v>
      </c>
      <c r="O70" s="129">
        <f t="shared" si="3"/>
        <v>8.3333333333333329E-2</v>
      </c>
      <c r="P70" s="422">
        <v>3.86</v>
      </c>
    </row>
    <row r="71" spans="1:16" x14ac:dyDescent="0.25">
      <c r="A71" s="38">
        <v>1998</v>
      </c>
      <c r="B71" s="126">
        <v>1</v>
      </c>
      <c r="C71" s="126">
        <v>0</v>
      </c>
      <c r="D71" s="126">
        <v>0</v>
      </c>
      <c r="E71" s="126">
        <v>0</v>
      </c>
      <c r="F71" s="126">
        <v>0</v>
      </c>
      <c r="G71" s="126">
        <v>0</v>
      </c>
      <c r="H71" s="126">
        <v>0</v>
      </c>
      <c r="I71" s="126">
        <v>0</v>
      </c>
      <c r="J71" s="126">
        <v>0</v>
      </c>
      <c r="K71" s="126">
        <v>0</v>
      </c>
      <c r="L71" s="126">
        <v>0</v>
      </c>
      <c r="M71" s="126">
        <v>0</v>
      </c>
      <c r="N71" s="29">
        <f t="shared" si="2"/>
        <v>1</v>
      </c>
      <c r="O71" s="129">
        <f t="shared" si="3"/>
        <v>8.3333333333333329E-2</v>
      </c>
      <c r="P71" s="422">
        <v>3.86</v>
      </c>
    </row>
    <row r="72" spans="1:16" x14ac:dyDescent="0.25">
      <c r="A72" s="38">
        <v>1999</v>
      </c>
      <c r="B72" s="126">
        <v>0</v>
      </c>
      <c r="C72" s="126">
        <v>0</v>
      </c>
      <c r="D72" s="126">
        <v>0</v>
      </c>
      <c r="E72" s="126">
        <v>0</v>
      </c>
      <c r="F72" s="126">
        <v>0</v>
      </c>
      <c r="G72" s="126">
        <v>0</v>
      </c>
      <c r="H72" s="126">
        <v>0</v>
      </c>
      <c r="I72" s="126">
        <v>0</v>
      </c>
      <c r="J72" s="126">
        <v>0</v>
      </c>
      <c r="K72" s="126">
        <v>0</v>
      </c>
      <c r="L72" s="126">
        <v>0</v>
      </c>
      <c r="M72" s="126">
        <v>0</v>
      </c>
      <c r="N72" s="29">
        <f t="shared" si="2"/>
        <v>0</v>
      </c>
      <c r="O72" s="129">
        <f t="shared" si="3"/>
        <v>0</v>
      </c>
      <c r="P72" s="422">
        <v>3.86</v>
      </c>
    </row>
    <row r="73" spans="1:16" x14ac:dyDescent="0.25">
      <c r="A73" s="38">
        <v>2000</v>
      </c>
      <c r="B73" s="126">
        <v>0</v>
      </c>
      <c r="C73" s="126">
        <v>0</v>
      </c>
      <c r="D73" s="126">
        <v>0</v>
      </c>
      <c r="E73" s="126">
        <v>0</v>
      </c>
      <c r="F73" s="126">
        <v>0</v>
      </c>
      <c r="G73" s="126">
        <v>0</v>
      </c>
      <c r="H73" s="126">
        <v>0</v>
      </c>
      <c r="I73" s="126">
        <v>0</v>
      </c>
      <c r="J73" s="126">
        <v>0</v>
      </c>
      <c r="K73" s="126">
        <v>0</v>
      </c>
      <c r="L73" s="126">
        <v>0</v>
      </c>
      <c r="M73" s="126">
        <v>0</v>
      </c>
      <c r="N73" s="29">
        <f t="shared" si="2"/>
        <v>0</v>
      </c>
      <c r="O73" s="129">
        <f t="shared" si="3"/>
        <v>0</v>
      </c>
      <c r="P73" s="422">
        <v>3.86</v>
      </c>
    </row>
    <row r="74" spans="1:16" x14ac:dyDescent="0.25">
      <c r="A74" s="38">
        <v>2001</v>
      </c>
      <c r="B74" s="126">
        <v>0</v>
      </c>
      <c r="C74" s="126">
        <v>0</v>
      </c>
      <c r="D74" s="126">
        <v>0</v>
      </c>
      <c r="E74" s="126">
        <v>0</v>
      </c>
      <c r="F74" s="126">
        <v>0</v>
      </c>
      <c r="G74" s="126">
        <v>0</v>
      </c>
      <c r="H74" s="126">
        <v>0</v>
      </c>
      <c r="I74" s="126">
        <v>0</v>
      </c>
      <c r="J74" s="126">
        <v>0</v>
      </c>
      <c r="K74" s="126">
        <v>0</v>
      </c>
      <c r="L74" s="126">
        <v>0</v>
      </c>
      <c r="M74" s="226">
        <v>18</v>
      </c>
      <c r="N74" s="227">
        <f t="shared" si="2"/>
        <v>18</v>
      </c>
      <c r="O74" s="137">
        <f t="shared" si="3"/>
        <v>1.5</v>
      </c>
      <c r="P74" s="422">
        <v>3.86</v>
      </c>
    </row>
    <row r="75" spans="1:16" x14ac:dyDescent="0.25">
      <c r="A75" s="38">
        <v>2002</v>
      </c>
      <c r="B75" s="126">
        <v>3</v>
      </c>
      <c r="C75" s="126">
        <v>0</v>
      </c>
      <c r="D75" s="126">
        <v>0</v>
      </c>
      <c r="E75" s="126">
        <v>0</v>
      </c>
      <c r="F75" s="126">
        <v>0</v>
      </c>
      <c r="G75" s="126">
        <v>0</v>
      </c>
      <c r="H75" s="126">
        <v>0</v>
      </c>
      <c r="I75" s="126">
        <v>0</v>
      </c>
      <c r="J75" s="126">
        <v>0</v>
      </c>
      <c r="K75" s="126">
        <v>0</v>
      </c>
      <c r="L75" s="126">
        <v>0</v>
      </c>
      <c r="M75" s="126">
        <v>0</v>
      </c>
      <c r="N75" s="29">
        <f t="shared" si="2"/>
        <v>3</v>
      </c>
      <c r="O75" s="129">
        <f t="shared" si="3"/>
        <v>0.25</v>
      </c>
      <c r="P75" s="422">
        <v>3.86</v>
      </c>
    </row>
    <row r="76" spans="1:16" x14ac:dyDescent="0.25">
      <c r="A76" s="38">
        <v>2003</v>
      </c>
      <c r="B76" s="126">
        <v>0</v>
      </c>
      <c r="C76" s="126">
        <v>2</v>
      </c>
      <c r="D76" s="126">
        <v>0</v>
      </c>
      <c r="E76" s="126">
        <v>0</v>
      </c>
      <c r="F76" s="126">
        <v>0</v>
      </c>
      <c r="G76" s="126">
        <v>0</v>
      </c>
      <c r="H76" s="126">
        <v>0</v>
      </c>
      <c r="I76" s="126">
        <v>0</v>
      </c>
      <c r="J76" s="126">
        <v>0</v>
      </c>
      <c r="K76" s="126">
        <v>0</v>
      </c>
      <c r="L76" s="126">
        <v>0</v>
      </c>
      <c r="M76" s="126">
        <v>0</v>
      </c>
      <c r="N76" s="29">
        <f t="shared" si="2"/>
        <v>2</v>
      </c>
      <c r="O76" s="129">
        <f t="shared" si="3"/>
        <v>0.16666666666666666</v>
      </c>
      <c r="P76" s="422">
        <v>3.86</v>
      </c>
    </row>
    <row r="77" spans="1:16" x14ac:dyDescent="0.25">
      <c r="A77" s="38">
        <v>2004</v>
      </c>
      <c r="B77" s="126">
        <v>0</v>
      </c>
      <c r="C77" s="126">
        <v>3</v>
      </c>
      <c r="D77" s="126">
        <v>0</v>
      </c>
      <c r="E77" s="126">
        <v>0</v>
      </c>
      <c r="F77" s="126">
        <v>0</v>
      </c>
      <c r="G77" s="126">
        <v>0</v>
      </c>
      <c r="H77" s="126">
        <v>0</v>
      </c>
      <c r="I77" s="126">
        <v>0</v>
      </c>
      <c r="J77" s="126">
        <v>0</v>
      </c>
      <c r="K77" s="126">
        <v>0</v>
      </c>
      <c r="L77" s="126">
        <v>0</v>
      </c>
      <c r="M77" s="126">
        <v>0</v>
      </c>
      <c r="N77" s="29">
        <f t="shared" si="2"/>
        <v>3</v>
      </c>
      <c r="O77" s="129">
        <f t="shared" si="3"/>
        <v>0.25</v>
      </c>
      <c r="P77" s="422">
        <v>3.86</v>
      </c>
    </row>
    <row r="78" spans="1:16" x14ac:dyDescent="0.25">
      <c r="A78" s="38">
        <v>2005</v>
      </c>
      <c r="B78" s="126">
        <v>0</v>
      </c>
      <c r="C78" s="126">
        <v>1</v>
      </c>
      <c r="D78" s="126">
        <v>0</v>
      </c>
      <c r="E78" s="126">
        <v>0</v>
      </c>
      <c r="F78" s="126">
        <v>0</v>
      </c>
      <c r="G78" s="126">
        <v>0</v>
      </c>
      <c r="H78" s="126">
        <v>0</v>
      </c>
      <c r="I78" s="126">
        <v>0</v>
      </c>
      <c r="J78" s="126">
        <v>0</v>
      </c>
      <c r="K78" s="126">
        <v>0</v>
      </c>
      <c r="L78" s="126">
        <v>0</v>
      </c>
      <c r="M78" s="126">
        <v>0</v>
      </c>
      <c r="N78" s="29">
        <f t="shared" ref="N78:N96" si="4">SUM(B78:M78)</f>
        <v>1</v>
      </c>
      <c r="O78" s="129">
        <f t="shared" ref="O78:O96" si="5">AVERAGE(B78:M78)</f>
        <v>8.3333333333333329E-2</v>
      </c>
      <c r="P78" s="422">
        <v>3.86</v>
      </c>
    </row>
    <row r="79" spans="1:16" x14ac:dyDescent="0.25">
      <c r="A79" s="38">
        <v>2006</v>
      </c>
      <c r="B79" s="126">
        <v>3</v>
      </c>
      <c r="C79" s="126">
        <v>0</v>
      </c>
      <c r="D79" s="126">
        <v>0</v>
      </c>
      <c r="E79" s="126">
        <v>0</v>
      </c>
      <c r="F79" s="126">
        <v>0</v>
      </c>
      <c r="G79" s="126">
        <v>0</v>
      </c>
      <c r="H79" s="126">
        <v>0</v>
      </c>
      <c r="I79" s="126">
        <v>0</v>
      </c>
      <c r="J79" s="126">
        <v>0</v>
      </c>
      <c r="K79" s="126">
        <v>0</v>
      </c>
      <c r="L79" s="126">
        <v>0</v>
      </c>
      <c r="M79" s="126">
        <v>0</v>
      </c>
      <c r="N79" s="29">
        <f t="shared" si="4"/>
        <v>3</v>
      </c>
      <c r="O79" s="129">
        <f t="shared" si="5"/>
        <v>0.25</v>
      </c>
      <c r="P79" s="422">
        <v>3.86</v>
      </c>
    </row>
    <row r="80" spans="1:16" x14ac:dyDescent="0.25">
      <c r="A80" s="38">
        <v>2007</v>
      </c>
      <c r="B80" s="126">
        <v>0</v>
      </c>
      <c r="C80" s="126">
        <v>0</v>
      </c>
      <c r="D80" s="126">
        <v>0</v>
      </c>
      <c r="E80" s="126">
        <v>0</v>
      </c>
      <c r="F80" s="126">
        <v>0</v>
      </c>
      <c r="G80" s="126">
        <v>0</v>
      </c>
      <c r="H80" s="126">
        <v>0</v>
      </c>
      <c r="I80" s="126">
        <v>0</v>
      </c>
      <c r="J80" s="126">
        <v>0</v>
      </c>
      <c r="K80" s="126">
        <v>0</v>
      </c>
      <c r="L80" s="126">
        <v>0</v>
      </c>
      <c r="M80" s="126">
        <v>0</v>
      </c>
      <c r="N80" s="29">
        <f t="shared" si="4"/>
        <v>0</v>
      </c>
      <c r="O80" s="129">
        <f t="shared" si="5"/>
        <v>0</v>
      </c>
      <c r="P80" s="422">
        <v>3.86</v>
      </c>
    </row>
    <row r="81" spans="1:16" x14ac:dyDescent="0.25">
      <c r="A81" s="38">
        <v>2008</v>
      </c>
      <c r="B81" s="126">
        <v>0</v>
      </c>
      <c r="C81" s="126">
        <v>0</v>
      </c>
      <c r="D81" s="126">
        <v>0</v>
      </c>
      <c r="E81" s="126">
        <v>0</v>
      </c>
      <c r="F81" s="126">
        <v>0</v>
      </c>
      <c r="G81" s="126">
        <v>0</v>
      </c>
      <c r="H81" s="126">
        <v>0</v>
      </c>
      <c r="I81" s="126">
        <v>0</v>
      </c>
      <c r="J81" s="126">
        <v>0</v>
      </c>
      <c r="K81" s="126">
        <v>0</v>
      </c>
      <c r="L81" s="126">
        <v>0</v>
      </c>
      <c r="M81" s="126">
        <v>0</v>
      </c>
      <c r="N81" s="29">
        <f t="shared" si="4"/>
        <v>0</v>
      </c>
      <c r="O81" s="129">
        <f t="shared" si="5"/>
        <v>0</v>
      </c>
      <c r="P81" s="422">
        <v>3.86</v>
      </c>
    </row>
    <row r="82" spans="1:16" x14ac:dyDescent="0.25">
      <c r="A82" s="38">
        <v>2009</v>
      </c>
      <c r="B82" s="126">
        <v>3</v>
      </c>
      <c r="C82" s="126">
        <v>0</v>
      </c>
      <c r="D82" s="126">
        <v>0</v>
      </c>
      <c r="E82" s="126">
        <v>0</v>
      </c>
      <c r="F82" s="126">
        <v>0</v>
      </c>
      <c r="G82" s="126">
        <v>0</v>
      </c>
      <c r="H82" s="126">
        <v>0</v>
      </c>
      <c r="I82" s="126">
        <v>0</v>
      </c>
      <c r="J82" s="126">
        <v>0</v>
      </c>
      <c r="K82" s="126">
        <v>0</v>
      </c>
      <c r="L82" s="126">
        <v>0</v>
      </c>
      <c r="M82" s="126">
        <v>0</v>
      </c>
      <c r="N82" s="29">
        <f t="shared" si="4"/>
        <v>3</v>
      </c>
      <c r="O82" s="129">
        <f t="shared" si="5"/>
        <v>0.25</v>
      </c>
      <c r="P82" s="422">
        <v>3.86</v>
      </c>
    </row>
    <row r="83" spans="1:16" x14ac:dyDescent="0.25">
      <c r="A83" s="38">
        <v>2010</v>
      </c>
      <c r="B83" s="126">
        <v>0</v>
      </c>
      <c r="C83" s="126">
        <v>0</v>
      </c>
      <c r="D83" s="127">
        <v>7</v>
      </c>
      <c r="E83" s="221">
        <v>0</v>
      </c>
      <c r="F83" s="221">
        <v>0</v>
      </c>
      <c r="G83" s="221">
        <v>0</v>
      </c>
      <c r="H83" s="221">
        <v>0</v>
      </c>
      <c r="I83" s="221">
        <v>0</v>
      </c>
      <c r="J83" s="221">
        <v>0</v>
      </c>
      <c r="K83" s="221">
        <v>0</v>
      </c>
      <c r="L83" s="221">
        <v>0</v>
      </c>
      <c r="M83" s="221">
        <v>0</v>
      </c>
      <c r="N83" s="42">
        <f t="shared" si="4"/>
        <v>7</v>
      </c>
      <c r="O83" s="129">
        <f t="shared" si="5"/>
        <v>0.58333333333333337</v>
      </c>
      <c r="P83" s="422">
        <v>3.86</v>
      </c>
    </row>
    <row r="84" spans="1:16" x14ac:dyDescent="0.25">
      <c r="A84" s="38">
        <v>2011</v>
      </c>
      <c r="B84" s="126">
        <v>0</v>
      </c>
      <c r="C84" s="126">
        <v>0</v>
      </c>
      <c r="D84" s="126">
        <v>0</v>
      </c>
      <c r="E84" s="126">
        <v>0</v>
      </c>
      <c r="F84" s="126">
        <v>0</v>
      </c>
      <c r="G84" s="126">
        <v>0</v>
      </c>
      <c r="H84" s="126">
        <v>0</v>
      </c>
      <c r="I84" s="126">
        <v>0</v>
      </c>
      <c r="J84" s="126">
        <v>0</v>
      </c>
      <c r="K84" s="126">
        <v>0</v>
      </c>
      <c r="L84" s="126">
        <v>0</v>
      </c>
      <c r="M84" s="126">
        <v>0</v>
      </c>
      <c r="N84" s="29">
        <f t="shared" si="4"/>
        <v>0</v>
      </c>
      <c r="O84" s="129">
        <f t="shared" si="5"/>
        <v>0</v>
      </c>
      <c r="P84" s="422">
        <v>3.86</v>
      </c>
    </row>
    <row r="85" spans="1:16" x14ac:dyDescent="0.25">
      <c r="A85" s="38">
        <v>2012</v>
      </c>
      <c r="B85" s="126">
        <v>0</v>
      </c>
      <c r="C85" s="126">
        <v>2</v>
      </c>
      <c r="D85" s="126">
        <v>0</v>
      </c>
      <c r="E85" s="126">
        <v>0</v>
      </c>
      <c r="F85" s="126">
        <v>0</v>
      </c>
      <c r="G85" s="126">
        <v>0</v>
      </c>
      <c r="H85" s="126">
        <v>0</v>
      </c>
      <c r="I85" s="126">
        <v>0</v>
      </c>
      <c r="J85" s="126">
        <v>0</v>
      </c>
      <c r="K85" s="126">
        <v>0</v>
      </c>
      <c r="L85" s="126">
        <v>0</v>
      </c>
      <c r="M85" s="126">
        <v>0</v>
      </c>
      <c r="N85" s="29">
        <f t="shared" si="4"/>
        <v>2</v>
      </c>
      <c r="O85" s="129">
        <f t="shared" si="5"/>
        <v>0.16666666666666666</v>
      </c>
      <c r="P85" s="422">
        <v>3.86</v>
      </c>
    </row>
    <row r="86" spans="1:16" x14ac:dyDescent="0.25">
      <c r="A86" s="38">
        <v>2013</v>
      </c>
      <c r="B86" s="126">
        <v>0</v>
      </c>
      <c r="C86" s="126">
        <v>0</v>
      </c>
      <c r="D86" s="126">
        <v>0</v>
      </c>
      <c r="E86" s="126">
        <v>0</v>
      </c>
      <c r="F86" s="126">
        <v>0</v>
      </c>
      <c r="G86" s="126">
        <v>0</v>
      </c>
      <c r="H86" s="126">
        <v>0</v>
      </c>
      <c r="I86" s="126">
        <v>0</v>
      </c>
      <c r="J86" s="126">
        <v>0</v>
      </c>
      <c r="K86" s="126">
        <v>0</v>
      </c>
      <c r="L86" s="126">
        <v>0</v>
      </c>
      <c r="M86" s="126">
        <v>0</v>
      </c>
      <c r="N86" s="29">
        <f t="shared" si="4"/>
        <v>0</v>
      </c>
      <c r="O86" s="129">
        <f t="shared" si="5"/>
        <v>0</v>
      </c>
      <c r="P86" s="422">
        <v>3.86</v>
      </c>
    </row>
    <row r="87" spans="1:16" x14ac:dyDescent="0.25">
      <c r="A87" s="38">
        <v>2014</v>
      </c>
      <c r="B87" s="126">
        <v>0</v>
      </c>
      <c r="C87" s="126">
        <v>0</v>
      </c>
      <c r="D87" s="126">
        <v>0</v>
      </c>
      <c r="E87" s="126">
        <v>0</v>
      </c>
      <c r="F87" s="126">
        <v>0</v>
      </c>
      <c r="G87" s="126">
        <v>0</v>
      </c>
      <c r="H87" s="126">
        <v>0</v>
      </c>
      <c r="I87" s="126">
        <v>0</v>
      </c>
      <c r="J87" s="126">
        <v>0</v>
      </c>
      <c r="K87" s="126">
        <v>0</v>
      </c>
      <c r="L87" s="126">
        <v>0</v>
      </c>
      <c r="M87" s="126">
        <v>0</v>
      </c>
      <c r="N87" s="29">
        <f t="shared" si="4"/>
        <v>0</v>
      </c>
      <c r="O87" s="129">
        <f t="shared" si="5"/>
        <v>0</v>
      </c>
      <c r="P87" s="422">
        <v>3.86</v>
      </c>
    </row>
    <row r="88" spans="1:16" x14ac:dyDescent="0.25">
      <c r="A88" s="38">
        <v>2015</v>
      </c>
      <c r="B88" s="126">
        <v>0</v>
      </c>
      <c r="C88" s="126">
        <v>0</v>
      </c>
      <c r="D88" s="126">
        <v>0</v>
      </c>
      <c r="E88" s="126">
        <v>0</v>
      </c>
      <c r="F88" s="126">
        <v>0</v>
      </c>
      <c r="G88" s="126">
        <v>0</v>
      </c>
      <c r="H88" s="126">
        <v>0</v>
      </c>
      <c r="I88" s="126">
        <v>0</v>
      </c>
      <c r="J88" s="126">
        <v>0</v>
      </c>
      <c r="K88" s="126">
        <v>0</v>
      </c>
      <c r="L88" s="126">
        <v>0</v>
      </c>
      <c r="M88" s="126">
        <v>0</v>
      </c>
      <c r="N88" s="29">
        <f t="shared" si="4"/>
        <v>0</v>
      </c>
      <c r="O88" s="129">
        <f t="shared" si="5"/>
        <v>0</v>
      </c>
      <c r="P88" s="422">
        <v>3.86</v>
      </c>
    </row>
    <row r="89" spans="1:16" x14ac:dyDescent="0.25">
      <c r="A89" s="38">
        <v>2016</v>
      </c>
      <c r="B89" s="126">
        <v>0</v>
      </c>
      <c r="C89" s="126">
        <v>0</v>
      </c>
      <c r="D89" s="126">
        <v>0</v>
      </c>
      <c r="E89" s="126">
        <v>0</v>
      </c>
      <c r="F89" s="126">
        <v>0</v>
      </c>
      <c r="G89" s="126">
        <v>0</v>
      </c>
      <c r="H89" s="126">
        <v>0</v>
      </c>
      <c r="I89" s="126">
        <v>0</v>
      </c>
      <c r="J89" s="126">
        <v>0</v>
      </c>
      <c r="K89" s="126">
        <v>0</v>
      </c>
      <c r="L89" s="126">
        <v>0</v>
      </c>
      <c r="M89" s="126">
        <v>0</v>
      </c>
      <c r="N89" s="29">
        <f t="shared" si="4"/>
        <v>0</v>
      </c>
      <c r="O89" s="129">
        <f t="shared" si="5"/>
        <v>0</v>
      </c>
      <c r="P89" s="422">
        <v>3.86</v>
      </c>
    </row>
    <row r="90" spans="1:16" x14ac:dyDescent="0.25">
      <c r="A90" s="38">
        <v>2017</v>
      </c>
      <c r="B90" s="126">
        <v>1</v>
      </c>
      <c r="C90" s="126">
        <v>0</v>
      </c>
      <c r="D90" s="126">
        <v>1</v>
      </c>
      <c r="E90" s="126">
        <v>0</v>
      </c>
      <c r="F90" s="126">
        <v>0</v>
      </c>
      <c r="G90" s="126">
        <v>0</v>
      </c>
      <c r="H90" s="126">
        <v>0</v>
      </c>
      <c r="I90" s="126">
        <v>0</v>
      </c>
      <c r="J90" s="126">
        <v>0</v>
      </c>
      <c r="K90" s="126">
        <v>0</v>
      </c>
      <c r="L90" s="126">
        <v>0</v>
      </c>
      <c r="M90" s="126">
        <v>0</v>
      </c>
      <c r="N90" s="29">
        <f t="shared" si="4"/>
        <v>2</v>
      </c>
      <c r="O90" s="129">
        <f t="shared" si="5"/>
        <v>0.16666666666666666</v>
      </c>
      <c r="P90" s="422">
        <v>3.86</v>
      </c>
    </row>
    <row r="91" spans="1:16" x14ac:dyDescent="0.25">
      <c r="A91" s="38">
        <v>2018</v>
      </c>
      <c r="B91" s="126">
        <v>0</v>
      </c>
      <c r="C91" s="126">
        <v>6</v>
      </c>
      <c r="D91" s="126">
        <v>3</v>
      </c>
      <c r="E91" s="126">
        <v>0</v>
      </c>
      <c r="F91" s="126">
        <v>0</v>
      </c>
      <c r="G91" s="126">
        <v>0</v>
      </c>
      <c r="H91" s="126">
        <v>0</v>
      </c>
      <c r="I91" s="126">
        <v>0</v>
      </c>
      <c r="J91" s="126">
        <v>0</v>
      </c>
      <c r="K91" s="126">
        <v>0</v>
      </c>
      <c r="L91" s="126">
        <v>0</v>
      </c>
      <c r="M91" s="126">
        <v>0</v>
      </c>
      <c r="N91" s="29">
        <f t="shared" si="4"/>
        <v>9</v>
      </c>
      <c r="O91" s="129">
        <f t="shared" si="5"/>
        <v>0.75</v>
      </c>
      <c r="P91" s="422">
        <v>3.86</v>
      </c>
    </row>
    <row r="92" spans="1:16" x14ac:dyDescent="0.25">
      <c r="A92" s="38">
        <v>2019</v>
      </c>
      <c r="B92" s="126">
        <v>2</v>
      </c>
      <c r="C92" s="126">
        <v>0</v>
      </c>
      <c r="D92" s="126">
        <v>0</v>
      </c>
      <c r="E92" s="126">
        <v>0</v>
      </c>
      <c r="F92" s="126">
        <v>0</v>
      </c>
      <c r="G92" s="126">
        <v>0</v>
      </c>
      <c r="H92" s="126">
        <v>0</v>
      </c>
      <c r="I92" s="126">
        <v>0</v>
      </c>
      <c r="J92" s="126">
        <v>0</v>
      </c>
      <c r="K92" s="126">
        <v>0</v>
      </c>
      <c r="L92" s="126">
        <v>0</v>
      </c>
      <c r="M92" s="126">
        <v>0</v>
      </c>
      <c r="N92" s="29">
        <f t="shared" si="4"/>
        <v>2</v>
      </c>
      <c r="O92" s="129">
        <f t="shared" si="5"/>
        <v>0.16666666666666666</v>
      </c>
      <c r="P92" s="422">
        <v>3.86</v>
      </c>
    </row>
    <row r="93" spans="1:16" x14ac:dyDescent="0.25">
      <c r="A93" s="38">
        <v>2020</v>
      </c>
      <c r="B93" s="126">
        <v>0</v>
      </c>
      <c r="C93" s="126">
        <v>0</v>
      </c>
      <c r="D93" s="126">
        <v>0</v>
      </c>
      <c r="E93" s="126">
        <v>0</v>
      </c>
      <c r="F93" s="126">
        <v>0</v>
      </c>
      <c r="G93" s="126">
        <v>0</v>
      </c>
      <c r="H93" s="126">
        <v>0</v>
      </c>
      <c r="I93" s="126">
        <v>0</v>
      </c>
      <c r="J93" s="126">
        <v>0</v>
      </c>
      <c r="K93" s="126">
        <v>0</v>
      </c>
      <c r="L93" s="126">
        <v>0</v>
      </c>
      <c r="M93" s="126">
        <v>0</v>
      </c>
      <c r="N93" s="29">
        <f t="shared" si="4"/>
        <v>0</v>
      </c>
      <c r="O93" s="129">
        <f t="shared" si="5"/>
        <v>0</v>
      </c>
      <c r="P93" s="422">
        <v>3.86</v>
      </c>
    </row>
    <row r="94" spans="1:16" x14ac:dyDescent="0.25">
      <c r="A94" s="11">
        <v>2021</v>
      </c>
      <c r="B94" s="164">
        <v>3</v>
      </c>
      <c r="C94" s="164">
        <v>0</v>
      </c>
      <c r="D94" s="164">
        <v>0</v>
      </c>
      <c r="E94" s="164">
        <v>0</v>
      </c>
      <c r="F94" s="164">
        <v>0</v>
      </c>
      <c r="G94" s="164">
        <v>0</v>
      </c>
      <c r="H94" s="164">
        <v>0</v>
      </c>
      <c r="I94" s="164">
        <v>0</v>
      </c>
      <c r="J94" s="164">
        <v>0</v>
      </c>
      <c r="K94" s="164">
        <v>0</v>
      </c>
      <c r="L94" s="164">
        <v>0</v>
      </c>
      <c r="M94" s="164">
        <v>0</v>
      </c>
      <c r="N94" s="13">
        <f t="shared" si="4"/>
        <v>3</v>
      </c>
      <c r="O94" s="129">
        <f t="shared" si="5"/>
        <v>0.25</v>
      </c>
      <c r="P94" s="422">
        <v>3.86</v>
      </c>
    </row>
    <row r="95" spans="1:16" x14ac:dyDescent="0.25">
      <c r="A95" s="11">
        <v>2022</v>
      </c>
      <c r="B95" s="164">
        <v>0</v>
      </c>
      <c r="C95" s="164">
        <v>0</v>
      </c>
      <c r="D95" s="164">
        <v>0</v>
      </c>
      <c r="E95" s="164">
        <v>2</v>
      </c>
      <c r="F95" s="164">
        <v>0</v>
      </c>
      <c r="G95" s="164">
        <v>0</v>
      </c>
      <c r="H95" s="164">
        <v>0</v>
      </c>
      <c r="I95" s="164">
        <v>0</v>
      </c>
      <c r="J95" s="164">
        <v>0</v>
      </c>
      <c r="K95" s="164">
        <v>0</v>
      </c>
      <c r="L95" s="164">
        <v>0</v>
      </c>
      <c r="M95" s="164">
        <v>0</v>
      </c>
      <c r="N95" s="13">
        <f t="shared" si="4"/>
        <v>2</v>
      </c>
      <c r="O95" s="129">
        <f t="shared" si="5"/>
        <v>0.16666666666666666</v>
      </c>
      <c r="P95" s="422">
        <v>3.86</v>
      </c>
    </row>
    <row r="96" spans="1:16" x14ac:dyDescent="0.25">
      <c r="A96" s="11">
        <v>2023</v>
      </c>
      <c r="B96" s="164">
        <v>0</v>
      </c>
      <c r="C96" s="164">
        <v>1</v>
      </c>
      <c r="D96" s="164">
        <v>0</v>
      </c>
      <c r="E96" s="164"/>
      <c r="F96" s="164"/>
      <c r="G96" s="164"/>
      <c r="H96" s="164"/>
      <c r="I96" s="164"/>
      <c r="J96" s="164"/>
      <c r="K96" s="164"/>
      <c r="L96" s="164"/>
      <c r="M96" s="164"/>
      <c r="N96" s="13">
        <f t="shared" si="4"/>
        <v>1</v>
      </c>
      <c r="O96" s="129">
        <f t="shared" si="5"/>
        <v>0.33333333333333331</v>
      </c>
      <c r="P96" s="422"/>
    </row>
    <row r="97" spans="1:16" x14ac:dyDescent="0.25">
      <c r="A97" s="65" t="s">
        <v>19</v>
      </c>
      <c r="B97" s="169">
        <f t="shared" ref="B97:O97" si="6">MAX(B6:B96)</f>
        <v>20</v>
      </c>
      <c r="C97" s="168">
        <f t="shared" si="6"/>
        <v>8</v>
      </c>
      <c r="D97" s="168">
        <f t="shared" si="6"/>
        <v>7</v>
      </c>
      <c r="E97" s="168">
        <f t="shared" si="6"/>
        <v>2</v>
      </c>
      <c r="F97" s="168">
        <f t="shared" si="6"/>
        <v>0</v>
      </c>
      <c r="G97" s="168">
        <f t="shared" si="6"/>
        <v>0</v>
      </c>
      <c r="H97" s="168">
        <f t="shared" si="6"/>
        <v>0</v>
      </c>
      <c r="I97" s="168">
        <f t="shared" si="6"/>
        <v>0</v>
      </c>
      <c r="J97" s="168">
        <f t="shared" si="6"/>
        <v>0</v>
      </c>
      <c r="K97" s="168">
        <f t="shared" si="6"/>
        <v>0</v>
      </c>
      <c r="L97" s="168">
        <f t="shared" si="6"/>
        <v>2</v>
      </c>
      <c r="M97" s="168">
        <f t="shared" si="6"/>
        <v>18</v>
      </c>
      <c r="N97" s="67">
        <f t="shared" si="6"/>
        <v>22</v>
      </c>
      <c r="O97" s="425">
        <f t="shared" si="6"/>
        <v>1.8333333333333333</v>
      </c>
      <c r="P97" s="423"/>
    </row>
    <row r="98" spans="1:16" x14ac:dyDescent="0.25">
      <c r="A98" s="142" t="s">
        <v>16</v>
      </c>
      <c r="B98" s="172">
        <f t="shared" ref="B98:O98" si="7">AVERAGE(B6:B95)</f>
        <v>1.8470588235294119</v>
      </c>
      <c r="C98" s="77">
        <f t="shared" si="7"/>
        <v>0.85882352941176465</v>
      </c>
      <c r="D98" s="108">
        <f t="shared" si="7"/>
        <v>0.41176470588235292</v>
      </c>
      <c r="E98" s="77">
        <f t="shared" si="7"/>
        <v>8.1395348837209308E-2</v>
      </c>
      <c r="F98" s="77">
        <f t="shared" si="7"/>
        <v>0</v>
      </c>
      <c r="G98" s="77">
        <f t="shared" si="7"/>
        <v>0</v>
      </c>
      <c r="H98" s="77">
        <f t="shared" si="7"/>
        <v>0</v>
      </c>
      <c r="I98" s="77">
        <f t="shared" si="7"/>
        <v>0</v>
      </c>
      <c r="J98" s="77">
        <f t="shared" si="7"/>
        <v>0</v>
      </c>
      <c r="K98" s="77">
        <f t="shared" si="7"/>
        <v>0</v>
      </c>
      <c r="L98" s="77">
        <f t="shared" si="7"/>
        <v>2.2988505747126436E-2</v>
      </c>
      <c r="M98" s="108">
        <f t="shared" si="7"/>
        <v>0.73563218390804597</v>
      </c>
      <c r="N98" s="173">
        <f t="shared" si="7"/>
        <v>3.8620689655172415</v>
      </c>
      <c r="O98" s="197">
        <f t="shared" si="7"/>
        <v>0.32457580733442803</v>
      </c>
      <c r="P98" s="424"/>
    </row>
    <row r="99" spans="1:16" x14ac:dyDescent="0.2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424"/>
    </row>
    <row r="103" spans="1:16" ht="15.6" x14ac:dyDescent="0.3">
      <c r="A103" s="205"/>
      <c r="B103" s="205"/>
      <c r="C103" s="205"/>
      <c r="D103" s="205"/>
      <c r="E103" s="205"/>
      <c r="F103" s="205"/>
      <c r="G103" s="204"/>
      <c r="H103" s="204"/>
      <c r="I103" s="204"/>
      <c r="J103" s="204"/>
      <c r="K103" s="204"/>
      <c r="L103" s="204"/>
      <c r="M103" s="204"/>
      <c r="N103" s="204"/>
      <c r="O103" s="204"/>
    </row>
    <row r="104" spans="1:16" x14ac:dyDescent="0.25">
      <c r="A104" s="204"/>
      <c r="B104" s="204"/>
      <c r="C104" s="204"/>
      <c r="D104" s="204"/>
      <c r="E104" s="204"/>
      <c r="F104" s="204"/>
      <c r="G104" s="204"/>
      <c r="H104" s="204"/>
      <c r="I104" s="204"/>
      <c r="J104" s="204"/>
      <c r="K104" s="204"/>
      <c r="L104" s="204"/>
      <c r="M104" s="204"/>
      <c r="N104" s="204"/>
      <c r="O104" s="204"/>
    </row>
    <row r="105" spans="1:16" x14ac:dyDescent="0.25">
      <c r="A105" s="204"/>
      <c r="B105" s="204"/>
      <c r="C105" s="204"/>
      <c r="D105" s="204"/>
      <c r="E105" s="204"/>
      <c r="F105" s="204"/>
      <c r="G105" s="204"/>
      <c r="H105" s="204"/>
      <c r="I105" s="204"/>
      <c r="J105" s="204"/>
      <c r="K105" s="204"/>
      <c r="L105" s="204"/>
      <c r="M105" s="204"/>
      <c r="N105" s="204"/>
      <c r="O105" s="204"/>
    </row>
    <row r="106" spans="1:16" x14ac:dyDescent="0.25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</row>
    <row r="107" spans="1:16" x14ac:dyDescent="0.25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2"/>
      <c r="O107" s="112"/>
    </row>
    <row r="108" spans="1:16" x14ac:dyDescent="0.25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2"/>
      <c r="O108" s="112"/>
    </row>
    <row r="109" spans="1:16" x14ac:dyDescent="0.25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2"/>
      <c r="O109" s="112"/>
    </row>
    <row r="110" spans="1:16" x14ac:dyDescent="0.25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2"/>
      <c r="O110" s="112"/>
    </row>
    <row r="111" spans="1:16" x14ac:dyDescent="0.25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2"/>
      <c r="O111" s="112"/>
    </row>
    <row r="112" spans="1:16" x14ac:dyDescent="0.25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2"/>
      <c r="O112" s="112"/>
    </row>
    <row r="113" spans="1:15" x14ac:dyDescent="0.25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2"/>
      <c r="O113" s="112"/>
    </row>
    <row r="114" spans="1:15" x14ac:dyDescent="0.25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2"/>
      <c r="O114" s="112"/>
    </row>
    <row r="115" spans="1:15" x14ac:dyDescent="0.2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2"/>
      <c r="O115" s="112"/>
    </row>
    <row r="116" spans="1:15" x14ac:dyDescent="0.25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2"/>
      <c r="O116" s="112"/>
    </row>
    <row r="117" spans="1:15" x14ac:dyDescent="0.25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2"/>
      <c r="O117" s="112"/>
    </row>
    <row r="118" spans="1:15" x14ac:dyDescent="0.25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2"/>
      <c r="O118" s="112"/>
    </row>
    <row r="119" spans="1:15" x14ac:dyDescent="0.25">
      <c r="A119" s="111"/>
      <c r="B119" s="202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2"/>
      <c r="O119" s="112"/>
    </row>
    <row r="120" spans="1:15" x14ac:dyDescent="0.25">
      <c r="A120" s="111"/>
      <c r="B120" s="113"/>
      <c r="C120" s="113"/>
      <c r="D120" s="113"/>
      <c r="E120" s="113"/>
      <c r="F120" s="113"/>
      <c r="G120" s="113"/>
      <c r="H120" s="113"/>
      <c r="I120" s="113"/>
      <c r="J120" s="112"/>
      <c r="K120" s="112"/>
      <c r="L120" s="112"/>
      <c r="M120" s="113"/>
      <c r="N120" s="112"/>
      <c r="O120" s="112"/>
    </row>
    <row r="121" spans="1:15" x14ac:dyDescent="0.25">
      <c r="A121" s="204"/>
      <c r="B121" s="204"/>
      <c r="C121" s="204"/>
      <c r="D121" s="204"/>
      <c r="E121" s="204"/>
      <c r="F121" s="204"/>
      <c r="G121" s="204"/>
      <c r="H121" s="204"/>
      <c r="I121" s="204"/>
      <c r="J121" s="204"/>
      <c r="K121" s="204"/>
      <c r="L121" s="204"/>
      <c r="M121" s="204"/>
      <c r="N121" s="204"/>
      <c r="O121" s="204"/>
    </row>
    <row r="131" spans="1:9" ht="15.6" x14ac:dyDescent="0.3">
      <c r="A131" s="4" t="s">
        <v>49</v>
      </c>
      <c r="B131" s="4"/>
      <c r="C131" s="4"/>
      <c r="D131" s="4"/>
      <c r="E131" s="4"/>
      <c r="F131" s="4"/>
      <c r="G131" s="4"/>
      <c r="H131" s="4"/>
      <c r="I131" s="4"/>
    </row>
    <row r="132" spans="1:9" ht="15.6" x14ac:dyDescent="0.3">
      <c r="A132" s="4"/>
      <c r="B132" s="4"/>
      <c r="C132" s="4"/>
      <c r="D132" s="4"/>
      <c r="E132" s="4"/>
      <c r="F132" s="4"/>
      <c r="G132" s="4"/>
      <c r="H132" s="4"/>
      <c r="I132" s="4"/>
    </row>
    <row r="133" spans="1:9" ht="15.6" x14ac:dyDescent="0.3">
      <c r="A133" s="4" t="s">
        <v>111</v>
      </c>
      <c r="B133" s="4"/>
      <c r="C133" s="4"/>
      <c r="D133" s="4"/>
      <c r="E133" s="4"/>
      <c r="F133" s="4"/>
      <c r="G133" s="4"/>
      <c r="H133" s="4"/>
      <c r="I133" s="4"/>
    </row>
    <row r="134" spans="1:9" ht="15.6" x14ac:dyDescent="0.3">
      <c r="A134" s="4" t="s">
        <v>112</v>
      </c>
      <c r="B134" s="4"/>
      <c r="C134" s="4"/>
      <c r="D134" s="4"/>
      <c r="E134" s="4"/>
      <c r="F134" s="4"/>
      <c r="G134" s="4"/>
      <c r="H134" s="4"/>
      <c r="I134" s="4"/>
    </row>
    <row r="135" spans="1:9" ht="15.6" x14ac:dyDescent="0.3">
      <c r="A135" s="4" t="s">
        <v>113</v>
      </c>
      <c r="B135" s="4"/>
      <c r="C135" s="4"/>
      <c r="D135" s="4"/>
      <c r="E135" s="4"/>
      <c r="F135" s="4"/>
      <c r="G135" s="4"/>
      <c r="H135" s="4"/>
      <c r="I135" s="4"/>
    </row>
    <row r="136" spans="1:9" ht="15.6" x14ac:dyDescent="0.3">
      <c r="A136" s="4" t="s">
        <v>114</v>
      </c>
      <c r="B136" s="4"/>
      <c r="C136" s="4"/>
      <c r="D136" s="4"/>
      <c r="E136" s="4"/>
      <c r="F136" s="4"/>
      <c r="G136" s="4"/>
      <c r="H136" s="4"/>
      <c r="I136" s="4"/>
    </row>
    <row r="137" spans="1:9" ht="15.6" x14ac:dyDescent="0.3">
      <c r="A137" s="4"/>
      <c r="B137" s="4"/>
      <c r="C137" s="4"/>
      <c r="D137" s="4"/>
      <c r="E137" s="4"/>
      <c r="F137" s="4"/>
      <c r="G137" s="4"/>
      <c r="H137" s="4"/>
      <c r="I137" s="4"/>
    </row>
  </sheetData>
  <pageMargins left="0.7" right="0.7" top="0.75" bottom="0.75" header="0.511811023622047" footer="0.511811023622047"/>
  <pageSetup paperSize="9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Q352"/>
  <sheetViews>
    <sheetView showGridLines="0" topLeftCell="A170" zoomScaleNormal="100" workbookViewId="0">
      <selection activeCell="O182" sqref="O182"/>
    </sheetView>
  </sheetViews>
  <sheetFormatPr baseColWidth="10" defaultColWidth="11.44140625" defaultRowHeight="13.2" x14ac:dyDescent="0.25"/>
  <cols>
    <col min="8" max="8" width="12" customWidth="1"/>
    <col min="9" max="9" width="12.5546875" customWidth="1"/>
  </cols>
  <sheetData>
    <row r="1" spans="1:17" ht="21" x14ac:dyDescent="0.4">
      <c r="A1" s="2" t="s">
        <v>0</v>
      </c>
    </row>
    <row r="3" spans="1:17" ht="16.2" thickBot="1" x14ac:dyDescent="0.35">
      <c r="A3" s="4" t="s">
        <v>50</v>
      </c>
      <c r="B3" s="4"/>
      <c r="C3" s="4"/>
    </row>
    <row r="4" spans="1:17" ht="13.8" thickBot="1" x14ac:dyDescent="0.3">
      <c r="A4" s="228"/>
      <c r="B4" s="229" t="s">
        <v>51</v>
      </c>
      <c r="C4" s="230"/>
      <c r="D4" s="231"/>
      <c r="E4" s="231"/>
      <c r="F4" s="231"/>
      <c r="G4" s="231"/>
      <c r="H4" s="231"/>
      <c r="I4" s="231"/>
      <c r="J4" s="231"/>
      <c r="K4" s="231"/>
      <c r="L4" s="231"/>
      <c r="M4" s="232"/>
      <c r="N4" s="233"/>
      <c r="O4" s="234"/>
      <c r="P4" s="235"/>
      <c r="Q4" s="446"/>
    </row>
    <row r="5" spans="1:17" x14ac:dyDescent="0.25">
      <c r="A5" s="5" t="s">
        <v>2</v>
      </c>
      <c r="B5" s="7" t="s">
        <v>3</v>
      </c>
      <c r="C5" s="5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  <c r="L5" s="6" t="s">
        <v>13</v>
      </c>
      <c r="M5" s="7" t="s">
        <v>14</v>
      </c>
      <c r="N5" s="7" t="s">
        <v>39</v>
      </c>
      <c r="O5" s="236" t="s">
        <v>19</v>
      </c>
      <c r="P5" s="237" t="s">
        <v>20</v>
      </c>
      <c r="Q5" s="447" t="s">
        <v>52</v>
      </c>
    </row>
    <row r="6" spans="1:17" x14ac:dyDescent="0.25">
      <c r="A6" s="11">
        <v>1947</v>
      </c>
      <c r="B6" s="412"/>
      <c r="C6" s="238">
        <v>5.43</v>
      </c>
      <c r="D6" s="13">
        <v>10.36</v>
      </c>
      <c r="E6" s="13">
        <v>12.87</v>
      </c>
      <c r="F6" s="13">
        <v>13.29</v>
      </c>
      <c r="G6" s="13">
        <v>22.29</v>
      </c>
      <c r="H6" s="22">
        <v>23.94</v>
      </c>
      <c r="I6" s="13">
        <v>22.96</v>
      </c>
      <c r="J6" s="13">
        <v>18.7</v>
      </c>
      <c r="K6" s="13">
        <v>13.95</v>
      </c>
      <c r="L6" s="13">
        <v>10.45</v>
      </c>
      <c r="M6" s="239">
        <v>4.16</v>
      </c>
      <c r="N6" s="412"/>
      <c r="O6" s="22">
        <f t="shared" ref="O6:O44" si="0">MAX(B6:M6)</f>
        <v>23.94</v>
      </c>
      <c r="P6" s="451">
        <f t="shared" ref="P6:P44" si="1">MIN(B6:M6)</f>
        <v>4.16</v>
      </c>
      <c r="Q6" s="448">
        <v>12.39</v>
      </c>
    </row>
    <row r="7" spans="1:17" x14ac:dyDescent="0.25">
      <c r="A7" s="11">
        <v>1948</v>
      </c>
      <c r="B7" s="15">
        <v>6.05</v>
      </c>
      <c r="C7" s="240">
        <v>4.95</v>
      </c>
      <c r="D7" s="31">
        <v>11.5</v>
      </c>
      <c r="E7" s="13">
        <v>12.45</v>
      </c>
      <c r="F7" s="13">
        <v>15.9</v>
      </c>
      <c r="G7" s="13">
        <v>20.45</v>
      </c>
      <c r="H7" s="13">
        <v>21.25</v>
      </c>
      <c r="I7" s="22">
        <v>22.35</v>
      </c>
      <c r="J7" s="13">
        <v>17.899999999999999</v>
      </c>
      <c r="K7" s="13">
        <v>14.65</v>
      </c>
      <c r="L7" s="13">
        <v>9.6999999999999993</v>
      </c>
      <c r="M7" s="15">
        <v>6.85</v>
      </c>
      <c r="N7" s="15">
        <f t="shared" ref="N7:N45" si="2">AVERAGE(B7:M7)</f>
        <v>13.666666666666666</v>
      </c>
      <c r="O7" s="22">
        <f t="shared" si="0"/>
        <v>22.35</v>
      </c>
      <c r="P7" s="451">
        <f t="shared" si="1"/>
        <v>4.95</v>
      </c>
      <c r="Q7" s="448">
        <v>12.39</v>
      </c>
    </row>
    <row r="8" spans="1:17" x14ac:dyDescent="0.25">
      <c r="A8" s="11">
        <v>1949</v>
      </c>
      <c r="B8" s="28">
        <v>5.45</v>
      </c>
      <c r="C8" s="238">
        <v>7.1</v>
      </c>
      <c r="D8" s="13">
        <v>8.6</v>
      </c>
      <c r="E8" s="31">
        <v>15.25</v>
      </c>
      <c r="F8" s="13">
        <v>14.2</v>
      </c>
      <c r="G8" s="13">
        <v>17.75</v>
      </c>
      <c r="H8" s="22">
        <v>24.55</v>
      </c>
      <c r="I8" s="13">
        <v>23.9</v>
      </c>
      <c r="J8" s="13">
        <v>20.8</v>
      </c>
      <c r="K8" s="13">
        <v>14.5</v>
      </c>
      <c r="L8" s="13">
        <v>8.15</v>
      </c>
      <c r="M8" s="15">
        <v>6.3</v>
      </c>
      <c r="N8" s="15">
        <f t="shared" si="2"/>
        <v>13.879166666666668</v>
      </c>
      <c r="O8" s="22">
        <f t="shared" si="0"/>
        <v>24.55</v>
      </c>
      <c r="P8" s="451">
        <f t="shared" si="1"/>
        <v>5.45</v>
      </c>
      <c r="Q8" s="448">
        <v>12.39</v>
      </c>
    </row>
    <row r="9" spans="1:17" x14ac:dyDescent="0.25">
      <c r="A9" s="11">
        <v>1950</v>
      </c>
      <c r="B9" s="15">
        <v>5.05</v>
      </c>
      <c r="C9" s="238">
        <v>7.55</v>
      </c>
      <c r="D9" s="13">
        <v>9.6</v>
      </c>
      <c r="E9" s="13">
        <v>10.8</v>
      </c>
      <c r="F9" s="13">
        <v>15.9</v>
      </c>
      <c r="G9" s="13">
        <v>21.3</v>
      </c>
      <c r="H9" s="35">
        <v>25.85</v>
      </c>
      <c r="I9" s="13">
        <v>20.350000000000001</v>
      </c>
      <c r="J9" s="13">
        <v>16.7</v>
      </c>
      <c r="K9" s="13">
        <v>14.9</v>
      </c>
      <c r="L9" s="13">
        <v>9.85</v>
      </c>
      <c r="M9" s="239">
        <v>3.7</v>
      </c>
      <c r="N9" s="15">
        <f t="shared" si="2"/>
        <v>13.462499999999999</v>
      </c>
      <c r="O9" s="22">
        <f t="shared" si="0"/>
        <v>25.85</v>
      </c>
      <c r="P9" s="451">
        <f t="shared" si="1"/>
        <v>3.7</v>
      </c>
      <c r="Q9" s="448">
        <v>12.39</v>
      </c>
    </row>
    <row r="10" spans="1:17" x14ac:dyDescent="0.25">
      <c r="A10" s="11">
        <v>1951</v>
      </c>
      <c r="B10" s="28">
        <v>4.88</v>
      </c>
      <c r="C10" s="238">
        <v>5.61</v>
      </c>
      <c r="D10" s="13">
        <v>8.6300000000000008</v>
      </c>
      <c r="E10" s="13">
        <v>11.42</v>
      </c>
      <c r="F10" s="13">
        <v>13.51</v>
      </c>
      <c r="G10" s="13">
        <v>19.260000000000002</v>
      </c>
      <c r="H10" s="22">
        <v>22.24</v>
      </c>
      <c r="I10" s="13">
        <v>19.829999999999998</v>
      </c>
      <c r="J10" s="13">
        <v>18.37</v>
      </c>
      <c r="K10" s="13">
        <v>12.1</v>
      </c>
      <c r="L10" s="13">
        <v>8.8000000000000007</v>
      </c>
      <c r="M10" s="15">
        <v>6.66</v>
      </c>
      <c r="N10" s="15">
        <f t="shared" si="2"/>
        <v>12.609166666666667</v>
      </c>
      <c r="O10" s="22">
        <f t="shared" si="0"/>
        <v>22.24</v>
      </c>
      <c r="P10" s="451">
        <f t="shared" si="1"/>
        <v>4.88</v>
      </c>
      <c r="Q10" s="448">
        <v>12.39</v>
      </c>
    </row>
    <row r="11" spans="1:17" x14ac:dyDescent="0.25">
      <c r="A11" s="38">
        <v>1952</v>
      </c>
      <c r="B11" s="28">
        <v>2.59</v>
      </c>
      <c r="C11" s="238">
        <v>4.8600000000000003</v>
      </c>
      <c r="D11" s="13">
        <v>11.2</v>
      </c>
      <c r="E11" s="13">
        <v>13.05</v>
      </c>
      <c r="F11" s="13">
        <v>16.48</v>
      </c>
      <c r="G11" s="13">
        <v>22.27</v>
      </c>
      <c r="H11" s="22">
        <v>23.49</v>
      </c>
      <c r="I11" s="13">
        <v>22.07</v>
      </c>
      <c r="J11" s="13">
        <v>16.36</v>
      </c>
      <c r="K11" s="13">
        <v>14.42</v>
      </c>
      <c r="L11" s="13">
        <v>7.81</v>
      </c>
      <c r="M11" s="15">
        <v>4.58</v>
      </c>
      <c r="N11" s="15">
        <f t="shared" si="2"/>
        <v>13.265000000000001</v>
      </c>
      <c r="O11" s="23">
        <f t="shared" si="0"/>
        <v>23.49</v>
      </c>
      <c r="P11" s="24">
        <f t="shared" si="1"/>
        <v>2.59</v>
      </c>
      <c r="Q11" s="448">
        <v>12.39</v>
      </c>
    </row>
    <row r="12" spans="1:17" x14ac:dyDescent="0.25">
      <c r="A12" s="49">
        <v>1953</v>
      </c>
      <c r="B12" s="28">
        <v>2.1800000000000002</v>
      </c>
      <c r="C12" s="238">
        <v>4.38</v>
      </c>
      <c r="D12" s="13">
        <v>6.89</v>
      </c>
      <c r="E12" s="13">
        <v>11.35</v>
      </c>
      <c r="F12" s="31">
        <v>17.55</v>
      </c>
      <c r="G12" s="13">
        <v>17.23</v>
      </c>
      <c r="H12" s="22">
        <v>22.4</v>
      </c>
      <c r="I12" s="13">
        <v>22.08</v>
      </c>
      <c r="J12" s="13">
        <v>17.63</v>
      </c>
      <c r="K12" s="13">
        <v>13.08</v>
      </c>
      <c r="L12" s="13">
        <v>7.82</v>
      </c>
      <c r="M12" s="241">
        <v>7.13</v>
      </c>
      <c r="N12" s="15">
        <f t="shared" si="2"/>
        <v>12.476666666666665</v>
      </c>
      <c r="O12" s="23">
        <f t="shared" si="0"/>
        <v>22.4</v>
      </c>
      <c r="P12" s="24">
        <f t="shared" si="1"/>
        <v>2.1800000000000002</v>
      </c>
      <c r="Q12" s="448">
        <v>12.39</v>
      </c>
    </row>
    <row r="13" spans="1:17" x14ac:dyDescent="0.25">
      <c r="A13" s="38">
        <v>1954</v>
      </c>
      <c r="B13" s="28">
        <v>2.2999999999999998</v>
      </c>
      <c r="C13" s="238">
        <v>3.79</v>
      </c>
      <c r="D13" s="13">
        <v>8.34</v>
      </c>
      <c r="E13" s="13">
        <v>10.41</v>
      </c>
      <c r="F13" s="13">
        <v>14.4</v>
      </c>
      <c r="G13" s="13">
        <v>19.36</v>
      </c>
      <c r="H13" s="22">
        <v>21.59</v>
      </c>
      <c r="I13" s="13">
        <v>19.850000000000001</v>
      </c>
      <c r="J13" s="13">
        <v>17.89</v>
      </c>
      <c r="K13" s="13">
        <v>13.18</v>
      </c>
      <c r="L13" s="13">
        <v>8.1199999999999992</v>
      </c>
      <c r="M13" s="15">
        <v>4.87</v>
      </c>
      <c r="N13" s="15">
        <f t="shared" si="2"/>
        <v>12.008333333333333</v>
      </c>
      <c r="O13" s="23">
        <f t="shared" si="0"/>
        <v>21.59</v>
      </c>
      <c r="P13" s="24">
        <f t="shared" si="1"/>
        <v>2.2999999999999998</v>
      </c>
      <c r="Q13" s="448">
        <v>12.39</v>
      </c>
    </row>
    <row r="14" spans="1:17" x14ac:dyDescent="0.25">
      <c r="A14" s="38">
        <v>1955</v>
      </c>
      <c r="B14" s="15">
        <v>7.4</v>
      </c>
      <c r="C14" s="238">
        <v>5.7</v>
      </c>
      <c r="D14" s="13">
        <v>7.4</v>
      </c>
      <c r="E14" s="13">
        <v>11.9</v>
      </c>
      <c r="F14" s="13">
        <v>17</v>
      </c>
      <c r="G14" s="13">
        <v>18.7</v>
      </c>
      <c r="H14" s="22">
        <v>21.9</v>
      </c>
      <c r="I14" s="13">
        <v>20.8</v>
      </c>
      <c r="J14" s="13">
        <v>16.45</v>
      </c>
      <c r="K14" s="13">
        <v>11.25</v>
      </c>
      <c r="L14" s="13">
        <v>6.75</v>
      </c>
      <c r="M14" s="239">
        <v>5.6</v>
      </c>
      <c r="N14" s="15">
        <f t="shared" si="2"/>
        <v>12.570833333333333</v>
      </c>
      <c r="O14" s="23">
        <f t="shared" si="0"/>
        <v>21.9</v>
      </c>
      <c r="P14" s="24">
        <f t="shared" si="1"/>
        <v>5.6</v>
      </c>
      <c r="Q14" s="448">
        <v>12.39</v>
      </c>
    </row>
    <row r="15" spans="1:17" x14ac:dyDescent="0.25">
      <c r="A15" s="49">
        <v>1956</v>
      </c>
      <c r="B15" s="15">
        <v>5.25</v>
      </c>
      <c r="C15" s="242">
        <v>-0.35</v>
      </c>
      <c r="D15" s="13">
        <v>7.75</v>
      </c>
      <c r="E15" s="13">
        <v>10.6</v>
      </c>
      <c r="F15" s="13">
        <v>16.25</v>
      </c>
      <c r="G15" s="13">
        <v>17.600000000000001</v>
      </c>
      <c r="H15" s="22">
        <v>22.2</v>
      </c>
      <c r="I15" s="13">
        <v>20.8</v>
      </c>
      <c r="J15" s="13">
        <v>17.23</v>
      </c>
      <c r="K15" s="13">
        <v>11.1</v>
      </c>
      <c r="L15" s="13">
        <v>5.5</v>
      </c>
      <c r="M15" s="15">
        <v>3.5</v>
      </c>
      <c r="N15" s="15">
        <f t="shared" si="2"/>
        <v>11.452500000000001</v>
      </c>
      <c r="O15" s="23">
        <f t="shared" si="0"/>
        <v>22.2</v>
      </c>
      <c r="P15" s="24">
        <f t="shared" si="1"/>
        <v>-0.35</v>
      </c>
      <c r="Q15" s="448">
        <v>12.39</v>
      </c>
    </row>
    <row r="16" spans="1:17" x14ac:dyDescent="0.25">
      <c r="A16" s="38">
        <v>1957</v>
      </c>
      <c r="B16" s="243">
        <v>7.53</v>
      </c>
      <c r="C16" s="238">
        <v>4.54</v>
      </c>
      <c r="D16" s="13">
        <v>9.76</v>
      </c>
      <c r="E16" s="13">
        <v>10.73</v>
      </c>
      <c r="F16" s="13">
        <v>13.3</v>
      </c>
      <c r="G16" s="13">
        <v>17.75</v>
      </c>
      <c r="H16" s="13">
        <v>20.05</v>
      </c>
      <c r="I16" s="22">
        <v>20.09</v>
      </c>
      <c r="J16" s="13">
        <v>17.37</v>
      </c>
      <c r="K16" s="13">
        <v>10.78</v>
      </c>
      <c r="L16" s="13">
        <v>7.04</v>
      </c>
      <c r="M16" s="239">
        <v>3.46</v>
      </c>
      <c r="N16" s="15">
        <f t="shared" si="2"/>
        <v>11.866666666666667</v>
      </c>
      <c r="O16" s="23">
        <f t="shared" si="0"/>
        <v>20.09</v>
      </c>
      <c r="P16" s="24">
        <f t="shared" si="1"/>
        <v>3.46</v>
      </c>
      <c r="Q16" s="448">
        <v>12.39</v>
      </c>
    </row>
    <row r="17" spans="1:17" x14ac:dyDescent="0.25">
      <c r="A17" s="38">
        <v>1958</v>
      </c>
      <c r="B17" s="28">
        <v>2.48</v>
      </c>
      <c r="C17" s="238">
        <v>6.38</v>
      </c>
      <c r="D17" s="13">
        <v>6.93</v>
      </c>
      <c r="E17" s="13">
        <v>9.68</v>
      </c>
      <c r="F17" s="13">
        <v>16.760000000000002</v>
      </c>
      <c r="G17" s="13">
        <v>17.75</v>
      </c>
      <c r="H17" s="22">
        <v>20.78</v>
      </c>
      <c r="I17" s="13">
        <v>20.64</v>
      </c>
      <c r="J17" s="13">
        <v>19.73</v>
      </c>
      <c r="K17" s="13">
        <v>11.57</v>
      </c>
      <c r="L17" s="13">
        <v>7.85</v>
      </c>
      <c r="M17" s="15">
        <v>5.41</v>
      </c>
      <c r="N17" s="15">
        <f t="shared" si="2"/>
        <v>12.163333333333334</v>
      </c>
      <c r="O17" s="23">
        <f t="shared" si="0"/>
        <v>20.78</v>
      </c>
      <c r="P17" s="24">
        <f t="shared" si="1"/>
        <v>2.48</v>
      </c>
      <c r="Q17" s="448">
        <v>12.39</v>
      </c>
    </row>
    <row r="18" spans="1:17" x14ac:dyDescent="0.25">
      <c r="A18" s="49">
        <v>1959</v>
      </c>
      <c r="B18" s="15">
        <v>4.07</v>
      </c>
      <c r="C18" s="238">
        <v>6.02</v>
      </c>
      <c r="D18" s="13">
        <v>9.59</v>
      </c>
      <c r="E18" s="13">
        <v>10.67</v>
      </c>
      <c r="F18" s="13">
        <v>14.45</v>
      </c>
      <c r="G18" s="13">
        <v>19.14</v>
      </c>
      <c r="H18" s="22">
        <v>22.2</v>
      </c>
      <c r="I18" s="13">
        <v>19.59</v>
      </c>
      <c r="J18" s="13">
        <v>16.100000000000001</v>
      </c>
      <c r="K18" s="13">
        <v>11.95</v>
      </c>
      <c r="L18" s="13">
        <v>6.15</v>
      </c>
      <c r="M18" s="239">
        <v>3.85</v>
      </c>
      <c r="N18" s="15">
        <f t="shared" si="2"/>
        <v>11.981666666666667</v>
      </c>
      <c r="O18" s="23">
        <f t="shared" si="0"/>
        <v>22.2</v>
      </c>
      <c r="P18" s="24">
        <f t="shared" si="1"/>
        <v>3.85</v>
      </c>
      <c r="Q18" s="448">
        <v>12.39</v>
      </c>
    </row>
    <row r="19" spans="1:17" x14ac:dyDescent="0.25">
      <c r="A19" s="38">
        <v>1960</v>
      </c>
      <c r="B19" s="40">
        <v>3.53</v>
      </c>
      <c r="C19" s="244">
        <v>5.5</v>
      </c>
      <c r="D19" s="29">
        <v>7.9</v>
      </c>
      <c r="E19" s="29">
        <v>10.59</v>
      </c>
      <c r="F19" s="29">
        <v>15.85</v>
      </c>
      <c r="G19" s="29">
        <v>18.899999999999999</v>
      </c>
      <c r="H19" s="42">
        <v>19.21</v>
      </c>
      <c r="I19" s="23">
        <v>20.71</v>
      </c>
      <c r="J19" s="29">
        <v>19.78</v>
      </c>
      <c r="K19" s="43">
        <v>21.27</v>
      </c>
      <c r="L19" s="29">
        <v>6.37</v>
      </c>
      <c r="M19" s="245">
        <v>3.13</v>
      </c>
      <c r="N19" s="40">
        <f t="shared" si="2"/>
        <v>12.728333333333333</v>
      </c>
      <c r="O19" s="23">
        <f t="shared" si="0"/>
        <v>21.27</v>
      </c>
      <c r="P19" s="24">
        <f t="shared" si="1"/>
        <v>3.13</v>
      </c>
      <c r="Q19" s="448">
        <v>12.39</v>
      </c>
    </row>
    <row r="20" spans="1:17" x14ac:dyDescent="0.25">
      <c r="A20" s="38">
        <v>1961</v>
      </c>
      <c r="B20" s="40">
        <v>2.5</v>
      </c>
      <c r="C20" s="405"/>
      <c r="D20" s="406"/>
      <c r="E20" s="406"/>
      <c r="F20" s="29">
        <v>21</v>
      </c>
      <c r="G20" s="29">
        <v>22.25</v>
      </c>
      <c r="H20" s="42">
        <v>23</v>
      </c>
      <c r="I20" s="413">
        <v>21.5</v>
      </c>
      <c r="J20" s="29">
        <v>15.5</v>
      </c>
      <c r="K20" s="414">
        <v>9.25</v>
      </c>
      <c r="L20" s="29">
        <v>5.375</v>
      </c>
      <c r="M20" s="413">
        <v>2.75</v>
      </c>
      <c r="N20" s="410"/>
      <c r="O20" s="23">
        <f t="shared" si="0"/>
        <v>23</v>
      </c>
      <c r="P20" s="24">
        <f t="shared" si="1"/>
        <v>2.5</v>
      </c>
      <c r="Q20" s="448">
        <v>12.39</v>
      </c>
    </row>
    <row r="21" spans="1:17" x14ac:dyDescent="0.25">
      <c r="A21" s="38">
        <v>1962</v>
      </c>
      <c r="B21" s="40">
        <v>3.375</v>
      </c>
      <c r="C21" s="244">
        <v>4</v>
      </c>
      <c r="D21" s="29">
        <v>7.5</v>
      </c>
      <c r="E21" s="29">
        <v>9</v>
      </c>
      <c r="F21" s="406"/>
      <c r="G21" s="406"/>
      <c r="H21" s="407"/>
      <c r="I21" s="408"/>
      <c r="J21" s="406"/>
      <c r="K21" s="409"/>
      <c r="L21" s="29">
        <v>-8.5</v>
      </c>
      <c r="M21" s="413">
        <v>-8.5</v>
      </c>
      <c r="N21" s="410"/>
      <c r="O21" s="408"/>
      <c r="P21" s="452"/>
      <c r="Q21" s="448">
        <v>12.39</v>
      </c>
    </row>
    <row r="22" spans="1:17" x14ac:dyDescent="0.25">
      <c r="A22" s="38">
        <v>1963</v>
      </c>
      <c r="B22" s="40">
        <v>-1.25</v>
      </c>
      <c r="C22" s="244">
        <v>2.375</v>
      </c>
      <c r="D22" s="29">
        <v>8.875</v>
      </c>
      <c r="E22" s="29">
        <v>13</v>
      </c>
      <c r="F22" s="29">
        <v>19.75</v>
      </c>
      <c r="G22" s="29">
        <v>23</v>
      </c>
      <c r="H22" s="407"/>
      <c r="I22" s="408"/>
      <c r="J22" s="406"/>
      <c r="K22" s="409"/>
      <c r="L22" s="406"/>
      <c r="M22" s="411"/>
      <c r="N22" s="410"/>
      <c r="O22" s="408"/>
      <c r="P22" s="452"/>
      <c r="Q22" s="448">
        <v>12.39</v>
      </c>
    </row>
    <row r="23" spans="1:17" x14ac:dyDescent="0.25">
      <c r="A23" s="38">
        <v>1968</v>
      </c>
      <c r="B23" s="410"/>
      <c r="C23" s="405"/>
      <c r="D23" s="406"/>
      <c r="E23" s="406"/>
      <c r="F23" s="406"/>
      <c r="G23" s="406"/>
      <c r="H23" s="42">
        <v>21.5</v>
      </c>
      <c r="I23" s="413">
        <v>19.25</v>
      </c>
      <c r="J23" s="29">
        <v>16.75</v>
      </c>
      <c r="K23" s="414">
        <v>13</v>
      </c>
      <c r="L23" s="29">
        <v>6.5</v>
      </c>
      <c r="M23" s="413">
        <v>3.5</v>
      </c>
      <c r="N23" s="410"/>
      <c r="O23" s="408"/>
      <c r="P23" s="452"/>
      <c r="Q23" s="448">
        <v>12.39</v>
      </c>
    </row>
    <row r="24" spans="1:17" x14ac:dyDescent="0.25">
      <c r="A24" s="38">
        <v>1969</v>
      </c>
      <c r="B24" s="40">
        <v>4.3600000000000003</v>
      </c>
      <c r="C24" s="244">
        <v>3.22</v>
      </c>
      <c r="D24" s="29">
        <v>8.15</v>
      </c>
      <c r="E24" s="29">
        <v>10.47</v>
      </c>
      <c r="F24" s="29">
        <v>14.31</v>
      </c>
      <c r="G24" s="29">
        <v>17.45</v>
      </c>
      <c r="H24" s="23">
        <v>21.97</v>
      </c>
      <c r="I24" s="29">
        <v>21.68</v>
      </c>
      <c r="J24" s="29">
        <v>16.670000000000002</v>
      </c>
      <c r="K24" s="29">
        <v>15.36</v>
      </c>
      <c r="L24" s="29">
        <v>6.97</v>
      </c>
      <c r="M24" s="245">
        <v>2.92</v>
      </c>
      <c r="N24" s="40">
        <f t="shared" si="2"/>
        <v>11.960833333333333</v>
      </c>
      <c r="O24" s="23">
        <f t="shared" si="0"/>
        <v>21.97</v>
      </c>
      <c r="P24" s="24">
        <f t="shared" si="1"/>
        <v>2.92</v>
      </c>
      <c r="Q24" s="448">
        <v>12.39</v>
      </c>
    </row>
    <row r="25" spans="1:17" x14ac:dyDescent="0.25">
      <c r="A25" s="49">
        <v>1970</v>
      </c>
      <c r="B25" s="40">
        <v>5.31</v>
      </c>
      <c r="C25" s="244">
        <v>5.15</v>
      </c>
      <c r="D25" s="29">
        <v>5.99</v>
      </c>
      <c r="E25" s="29">
        <v>10.3</v>
      </c>
      <c r="F25" s="29">
        <v>14.47</v>
      </c>
      <c r="G25" s="29">
        <v>19.55</v>
      </c>
      <c r="H25" s="23">
        <v>23.09</v>
      </c>
      <c r="I25" s="29">
        <v>22.18</v>
      </c>
      <c r="J25" s="43">
        <v>21.5</v>
      </c>
      <c r="K25" s="29">
        <v>13.4</v>
      </c>
      <c r="L25" s="29">
        <v>9.9499999999999993</v>
      </c>
      <c r="M25" s="39">
        <v>2.94</v>
      </c>
      <c r="N25" s="40">
        <f t="shared" si="2"/>
        <v>12.819166666666668</v>
      </c>
      <c r="O25" s="23">
        <f t="shared" si="0"/>
        <v>23.09</v>
      </c>
      <c r="P25" s="24">
        <f t="shared" si="1"/>
        <v>2.94</v>
      </c>
      <c r="Q25" s="448">
        <v>12.39</v>
      </c>
    </row>
    <row r="26" spans="1:17" x14ac:dyDescent="0.25">
      <c r="A26" s="49">
        <v>1971</v>
      </c>
      <c r="B26" s="40">
        <v>3.75</v>
      </c>
      <c r="C26" s="244">
        <v>5.5</v>
      </c>
      <c r="D26" s="29">
        <v>8.125</v>
      </c>
      <c r="E26" s="29">
        <v>14.125</v>
      </c>
      <c r="F26" s="29">
        <v>17.25</v>
      </c>
      <c r="G26" s="29">
        <v>21.5</v>
      </c>
      <c r="H26" s="23">
        <v>24.25</v>
      </c>
      <c r="I26" s="29">
        <v>22</v>
      </c>
      <c r="J26" s="402">
        <v>17.75</v>
      </c>
      <c r="K26" s="29">
        <v>10.25</v>
      </c>
      <c r="L26" s="29">
        <v>6.25</v>
      </c>
      <c r="M26" s="39">
        <v>7.5</v>
      </c>
      <c r="N26" s="40">
        <f t="shared" si="2"/>
        <v>13.1875</v>
      </c>
      <c r="O26" s="23">
        <f t="shared" si="0"/>
        <v>24.25</v>
      </c>
      <c r="P26" s="24">
        <f t="shared" si="1"/>
        <v>3.75</v>
      </c>
      <c r="Q26" s="448">
        <v>12.39</v>
      </c>
    </row>
    <row r="27" spans="1:17" x14ac:dyDescent="0.25">
      <c r="A27" s="49">
        <v>1972</v>
      </c>
      <c r="B27" s="404">
        <f>AVERAGE(B25:C26)</f>
        <v>4.9275000000000002</v>
      </c>
      <c r="C27" s="404">
        <f t="shared" ref="C27:M27" si="3">AVERAGE(C25:D26)</f>
        <v>6.1912500000000001</v>
      </c>
      <c r="D27" s="404">
        <f t="shared" si="3"/>
        <v>9.6349999999999998</v>
      </c>
      <c r="E27" s="404">
        <f t="shared" si="3"/>
        <v>14.036250000000001</v>
      </c>
      <c r="F27" s="404">
        <f t="shared" si="3"/>
        <v>18.192500000000003</v>
      </c>
      <c r="G27" s="404">
        <f t="shared" si="3"/>
        <v>22.0975</v>
      </c>
      <c r="H27" s="404">
        <f t="shared" si="3"/>
        <v>22.88</v>
      </c>
      <c r="I27" s="404">
        <f t="shared" si="3"/>
        <v>20.857500000000002</v>
      </c>
      <c r="J27" s="404">
        <f t="shared" si="3"/>
        <v>15.725</v>
      </c>
      <c r="K27" s="404">
        <f t="shared" si="3"/>
        <v>9.9625000000000004</v>
      </c>
      <c r="L27" s="404">
        <f t="shared" si="3"/>
        <v>6.66</v>
      </c>
      <c r="M27" s="404">
        <f t="shared" si="3"/>
        <v>9.1116666666666664</v>
      </c>
      <c r="N27" s="40">
        <f t="shared" si="2"/>
        <v>13.356388888888889</v>
      </c>
      <c r="O27" s="23">
        <f t="shared" si="0"/>
        <v>22.88</v>
      </c>
      <c r="P27" s="24">
        <f t="shared" si="1"/>
        <v>4.9275000000000002</v>
      </c>
      <c r="Q27" s="448">
        <v>12.39</v>
      </c>
    </row>
    <row r="28" spans="1:17" x14ac:dyDescent="0.25">
      <c r="A28" s="49">
        <v>1973</v>
      </c>
      <c r="B28" s="40">
        <v>4.75</v>
      </c>
      <c r="C28" s="244">
        <v>6</v>
      </c>
      <c r="D28" s="29">
        <v>9.25</v>
      </c>
      <c r="E28" s="29">
        <v>13.875</v>
      </c>
      <c r="F28" s="29">
        <v>17.625</v>
      </c>
      <c r="G28" s="29">
        <v>20.875</v>
      </c>
      <c r="H28" s="23">
        <v>23.125</v>
      </c>
      <c r="I28" s="29">
        <v>20.25</v>
      </c>
      <c r="J28" s="402">
        <v>14.25</v>
      </c>
      <c r="K28" s="29">
        <v>9.75</v>
      </c>
      <c r="L28" s="29">
        <v>5</v>
      </c>
      <c r="M28" s="39">
        <v>2</v>
      </c>
      <c r="N28" s="40">
        <f t="shared" si="2"/>
        <v>12.229166666666666</v>
      </c>
      <c r="O28" s="23">
        <f t="shared" si="0"/>
        <v>23.125</v>
      </c>
      <c r="P28" s="24">
        <f t="shared" si="1"/>
        <v>2</v>
      </c>
      <c r="Q28" s="448">
        <v>12.39</v>
      </c>
    </row>
    <row r="29" spans="1:17" x14ac:dyDescent="0.25">
      <c r="A29" s="38">
        <v>1974</v>
      </c>
      <c r="B29" s="44">
        <v>4.1100000000000003</v>
      </c>
      <c r="C29" s="244">
        <v>5.45</v>
      </c>
      <c r="D29" s="29">
        <v>4.6900000000000004</v>
      </c>
      <c r="E29" s="29">
        <v>11.76</v>
      </c>
      <c r="F29" s="29">
        <v>13.99</v>
      </c>
      <c r="G29" s="29">
        <v>17.7</v>
      </c>
      <c r="H29" s="29">
        <v>22.16</v>
      </c>
      <c r="I29" s="23">
        <v>24.15</v>
      </c>
      <c r="J29" s="403">
        <v>18.850000000000001</v>
      </c>
      <c r="K29" s="29">
        <v>15.08</v>
      </c>
      <c r="L29" s="29">
        <v>5.17</v>
      </c>
      <c r="M29" s="29">
        <v>5.99</v>
      </c>
      <c r="N29" s="40">
        <f t="shared" si="2"/>
        <v>12.424999999999999</v>
      </c>
      <c r="O29" s="23">
        <f t="shared" si="0"/>
        <v>24.15</v>
      </c>
      <c r="P29" s="24">
        <f t="shared" si="1"/>
        <v>4.1100000000000003</v>
      </c>
      <c r="Q29" s="448">
        <v>12.39</v>
      </c>
    </row>
    <row r="30" spans="1:17" x14ac:dyDescent="0.25">
      <c r="A30" s="38">
        <v>1975</v>
      </c>
      <c r="B30" s="40">
        <v>3.84</v>
      </c>
      <c r="C30" s="244">
        <v>4.4000000000000004</v>
      </c>
      <c r="D30" s="90">
        <v>3.45</v>
      </c>
      <c r="E30" s="29">
        <v>8.4250000000000007</v>
      </c>
      <c r="F30" s="29">
        <v>11.87</v>
      </c>
      <c r="G30" s="29">
        <v>16.434999999999999</v>
      </c>
      <c r="H30" s="23">
        <v>22.114999999999998</v>
      </c>
      <c r="I30" s="29">
        <v>21.114999999999998</v>
      </c>
      <c r="J30" s="29">
        <v>16.350000000000001</v>
      </c>
      <c r="K30" s="29">
        <v>11.244999999999999</v>
      </c>
      <c r="L30" s="29">
        <v>5.35</v>
      </c>
      <c r="M30" s="245">
        <v>1.885</v>
      </c>
      <c r="N30" s="40">
        <f t="shared" si="2"/>
        <v>10.540000000000001</v>
      </c>
      <c r="O30" s="23">
        <f t="shared" si="0"/>
        <v>22.114999999999998</v>
      </c>
      <c r="P30" s="24">
        <f t="shared" si="1"/>
        <v>1.885</v>
      </c>
      <c r="Q30" s="448">
        <v>12.39</v>
      </c>
    </row>
    <row r="31" spans="1:17" x14ac:dyDescent="0.25">
      <c r="A31" s="49">
        <v>1976</v>
      </c>
      <c r="B31" s="246">
        <v>1.325</v>
      </c>
      <c r="C31" s="244">
        <v>3.91</v>
      </c>
      <c r="D31" s="29">
        <v>6.125</v>
      </c>
      <c r="E31" s="29">
        <v>7.4</v>
      </c>
      <c r="F31" s="29">
        <v>14.015000000000001</v>
      </c>
      <c r="G31" s="29">
        <v>18.805</v>
      </c>
      <c r="H31" s="23">
        <v>20.824999999999999</v>
      </c>
      <c r="I31" s="29">
        <v>19.454999999999998</v>
      </c>
      <c r="J31" s="29">
        <v>15.44</v>
      </c>
      <c r="K31" s="90">
        <v>9.94</v>
      </c>
      <c r="L31" s="29">
        <v>3.93</v>
      </c>
      <c r="M31" s="29">
        <v>3.335</v>
      </c>
      <c r="N31" s="40">
        <f t="shared" si="2"/>
        <v>10.375416666666666</v>
      </c>
      <c r="O31" s="23">
        <f t="shared" si="0"/>
        <v>20.824999999999999</v>
      </c>
      <c r="P31" s="24">
        <f t="shared" si="1"/>
        <v>1.325</v>
      </c>
      <c r="Q31" s="448">
        <v>12.39</v>
      </c>
    </row>
    <row r="32" spans="1:17" x14ac:dyDescent="0.25">
      <c r="A32" s="38">
        <v>1977</v>
      </c>
      <c r="B32" s="246">
        <v>2.645</v>
      </c>
      <c r="C32" s="244">
        <v>4.5250000000000004</v>
      </c>
      <c r="D32" s="29">
        <v>7.8250000000000002</v>
      </c>
      <c r="E32" s="29">
        <v>9.3800000000000008</v>
      </c>
      <c r="F32" s="29">
        <v>11.065</v>
      </c>
      <c r="G32" s="29">
        <v>15.635</v>
      </c>
      <c r="H32" s="43">
        <v>18.45</v>
      </c>
      <c r="I32" s="90">
        <v>17.065000000000001</v>
      </c>
      <c r="J32" s="29">
        <v>17.37</v>
      </c>
      <c r="K32" s="29">
        <v>13.535</v>
      </c>
      <c r="L32" s="29">
        <v>6.625</v>
      </c>
      <c r="M32" s="29">
        <v>4.45</v>
      </c>
      <c r="N32" s="40">
        <f t="shared" si="2"/>
        <v>10.714166666666666</v>
      </c>
      <c r="O32" s="23">
        <f t="shared" si="0"/>
        <v>18.45</v>
      </c>
      <c r="P32" s="24">
        <f t="shared" si="1"/>
        <v>2.645</v>
      </c>
      <c r="Q32" s="448">
        <v>12.39</v>
      </c>
    </row>
    <row r="33" spans="1:17" x14ac:dyDescent="0.25">
      <c r="A33" s="38">
        <v>1978</v>
      </c>
      <c r="B33" s="246">
        <v>0.90500000000000003</v>
      </c>
      <c r="C33" s="244">
        <v>4.66</v>
      </c>
      <c r="D33" s="29">
        <v>6.4550000000000001</v>
      </c>
      <c r="E33" s="29">
        <v>7.0650000000000004</v>
      </c>
      <c r="F33" s="29">
        <v>11.37</v>
      </c>
      <c r="G33" s="29">
        <v>15.85</v>
      </c>
      <c r="H33" s="29">
        <v>20.12</v>
      </c>
      <c r="I33" s="23">
        <v>20.89</v>
      </c>
      <c r="J33" s="29">
        <v>19.414999999999999</v>
      </c>
      <c r="K33" s="29">
        <v>11.89</v>
      </c>
      <c r="L33" s="29">
        <v>5.6150000000000002</v>
      </c>
      <c r="M33" s="29">
        <v>3.6</v>
      </c>
      <c r="N33" s="40">
        <f t="shared" si="2"/>
        <v>10.652916666666664</v>
      </c>
      <c r="O33" s="23">
        <f t="shared" si="0"/>
        <v>20.89</v>
      </c>
      <c r="P33" s="24">
        <f t="shared" si="1"/>
        <v>0.90500000000000003</v>
      </c>
      <c r="Q33" s="448">
        <v>12.39</v>
      </c>
    </row>
    <row r="34" spans="1:17" x14ac:dyDescent="0.25">
      <c r="A34" s="49">
        <v>1979</v>
      </c>
      <c r="B34" s="246">
        <v>3.17</v>
      </c>
      <c r="C34" s="244">
        <v>3.7850000000000001</v>
      </c>
      <c r="D34" s="29">
        <v>6.03</v>
      </c>
      <c r="E34" s="29">
        <v>7.415</v>
      </c>
      <c r="F34" s="29">
        <v>13.34</v>
      </c>
      <c r="G34" s="29">
        <v>18.920000000000002</v>
      </c>
      <c r="H34" s="23">
        <v>21.824999999999999</v>
      </c>
      <c r="I34" s="29">
        <v>21.03</v>
      </c>
      <c r="J34" s="29">
        <v>17.184999999999999</v>
      </c>
      <c r="K34" s="29">
        <v>12.515000000000001</v>
      </c>
      <c r="L34" s="29">
        <v>5.9850000000000003</v>
      </c>
      <c r="M34" s="29">
        <v>3.68</v>
      </c>
      <c r="N34" s="40">
        <f t="shared" si="2"/>
        <v>11.240000000000002</v>
      </c>
      <c r="O34" s="23">
        <f t="shared" si="0"/>
        <v>21.824999999999999</v>
      </c>
      <c r="P34" s="24">
        <f t="shared" si="1"/>
        <v>3.17</v>
      </c>
      <c r="Q34" s="448">
        <v>12.39</v>
      </c>
    </row>
    <row r="35" spans="1:17" x14ac:dyDescent="0.25">
      <c r="A35" s="38">
        <v>1980</v>
      </c>
      <c r="B35" s="40">
        <v>1.385</v>
      </c>
      <c r="C35" s="244">
        <v>5.4050000000000002</v>
      </c>
      <c r="D35" s="29">
        <v>6.0149999999999997</v>
      </c>
      <c r="E35" s="29">
        <v>7.95</v>
      </c>
      <c r="F35" s="29">
        <v>11.36</v>
      </c>
      <c r="G35" s="29">
        <v>16.8</v>
      </c>
      <c r="H35" s="29">
        <v>19.89</v>
      </c>
      <c r="I35" s="23">
        <v>22.94</v>
      </c>
      <c r="J35" s="29">
        <v>20.100000000000001</v>
      </c>
      <c r="K35" s="29">
        <v>11.805</v>
      </c>
      <c r="L35" s="29">
        <v>6.17</v>
      </c>
      <c r="M35" s="247">
        <v>0.43</v>
      </c>
      <c r="N35" s="40">
        <f t="shared" si="2"/>
        <v>10.854166666666666</v>
      </c>
      <c r="O35" s="23">
        <f t="shared" si="0"/>
        <v>22.94</v>
      </c>
      <c r="P35" s="24">
        <f t="shared" si="1"/>
        <v>0.43</v>
      </c>
      <c r="Q35" s="448">
        <v>12.39</v>
      </c>
    </row>
    <row r="36" spans="1:17" x14ac:dyDescent="0.25">
      <c r="A36" s="38">
        <v>1981</v>
      </c>
      <c r="B36" s="246">
        <v>2.145</v>
      </c>
      <c r="C36" s="244">
        <v>2.5550000000000002</v>
      </c>
      <c r="D36" s="29">
        <v>9.9149999999999991</v>
      </c>
      <c r="E36" s="29">
        <v>9.8699999999999992</v>
      </c>
      <c r="F36" s="29">
        <v>12.414999999999999</v>
      </c>
      <c r="G36" s="29">
        <v>18.829999999999998</v>
      </c>
      <c r="H36" s="29">
        <v>19.71</v>
      </c>
      <c r="I36" s="23">
        <v>21.63</v>
      </c>
      <c r="J36" s="29">
        <v>17.695</v>
      </c>
      <c r="K36" s="29">
        <v>12.435</v>
      </c>
      <c r="L36" s="29">
        <v>8.1300000000000008</v>
      </c>
      <c r="M36" s="29">
        <v>3.24</v>
      </c>
      <c r="N36" s="40">
        <f t="shared" si="2"/>
        <v>11.547499999999999</v>
      </c>
      <c r="O36" s="23">
        <f t="shared" si="0"/>
        <v>21.63</v>
      </c>
      <c r="P36" s="24">
        <f t="shared" si="1"/>
        <v>2.145</v>
      </c>
      <c r="Q36" s="448">
        <v>12.39</v>
      </c>
    </row>
    <row r="37" spans="1:17" x14ac:dyDescent="0.25">
      <c r="A37" s="49">
        <v>1982</v>
      </c>
      <c r="B37" s="40">
        <v>4.93</v>
      </c>
      <c r="C37" s="244">
        <v>4.55</v>
      </c>
      <c r="D37" s="29">
        <v>6.2249999999999996</v>
      </c>
      <c r="E37" s="29">
        <v>9.5299999999999994</v>
      </c>
      <c r="F37" s="29">
        <v>13.785</v>
      </c>
      <c r="G37" s="29">
        <v>19.23</v>
      </c>
      <c r="H37" s="23">
        <v>24.33</v>
      </c>
      <c r="I37" s="29">
        <v>20.27</v>
      </c>
      <c r="J37" s="29">
        <v>17.864999999999998</v>
      </c>
      <c r="K37" s="29">
        <v>11.25</v>
      </c>
      <c r="L37" s="29">
        <v>7.26</v>
      </c>
      <c r="M37" s="245">
        <v>2.8050000000000002</v>
      </c>
      <c r="N37" s="40">
        <f t="shared" si="2"/>
        <v>11.835833333333332</v>
      </c>
      <c r="O37" s="23">
        <f t="shared" si="0"/>
        <v>24.33</v>
      </c>
      <c r="P37" s="24">
        <f t="shared" si="1"/>
        <v>2.8050000000000002</v>
      </c>
      <c r="Q37" s="448">
        <v>12.39</v>
      </c>
    </row>
    <row r="38" spans="1:17" x14ac:dyDescent="0.25">
      <c r="A38" s="38">
        <v>1983</v>
      </c>
      <c r="B38" s="40">
        <v>2.8250000000000002</v>
      </c>
      <c r="C38" s="248">
        <v>1.1599999999999999</v>
      </c>
      <c r="D38" s="29">
        <v>7.55</v>
      </c>
      <c r="E38" s="29">
        <v>8.35</v>
      </c>
      <c r="F38" s="29">
        <v>12.87</v>
      </c>
      <c r="G38" s="29">
        <v>18.75</v>
      </c>
      <c r="H38" s="23">
        <v>24.29</v>
      </c>
      <c r="I38" s="29">
        <v>20.13</v>
      </c>
      <c r="J38" s="29">
        <v>18.984999999999999</v>
      </c>
      <c r="K38" s="29">
        <v>13.324999999999999</v>
      </c>
      <c r="L38" s="29">
        <v>9.0850000000000009</v>
      </c>
      <c r="M38" s="29">
        <v>3.9550000000000001</v>
      </c>
      <c r="N38" s="40">
        <f t="shared" si="2"/>
        <v>11.772916666666667</v>
      </c>
      <c r="O38" s="23">
        <f t="shared" si="0"/>
        <v>24.29</v>
      </c>
      <c r="P38" s="24">
        <f t="shared" si="1"/>
        <v>1.1599999999999999</v>
      </c>
      <c r="Q38" s="448">
        <v>12.39</v>
      </c>
    </row>
    <row r="39" spans="1:17" x14ac:dyDescent="0.25">
      <c r="A39" s="38">
        <v>1984</v>
      </c>
      <c r="B39" s="246">
        <v>1.915</v>
      </c>
      <c r="C39" s="244">
        <v>2.2250000000000001</v>
      </c>
      <c r="D39" s="29">
        <v>3.92</v>
      </c>
      <c r="E39" s="29">
        <v>10.6</v>
      </c>
      <c r="F39" s="90">
        <v>9.52</v>
      </c>
      <c r="G39" s="29">
        <v>13.734999999999999</v>
      </c>
      <c r="H39" s="23">
        <v>22.274999999999999</v>
      </c>
      <c r="I39" s="29">
        <v>19.5</v>
      </c>
      <c r="J39" s="29">
        <v>16.885000000000002</v>
      </c>
      <c r="K39" s="29">
        <v>11.84</v>
      </c>
      <c r="L39" s="29">
        <v>8.2349999999999994</v>
      </c>
      <c r="M39" s="29">
        <v>3.03</v>
      </c>
      <c r="N39" s="249">
        <f t="shared" si="2"/>
        <v>10.306666666666667</v>
      </c>
      <c r="O39" s="23">
        <f t="shared" si="0"/>
        <v>22.274999999999999</v>
      </c>
      <c r="P39" s="24">
        <f t="shared" si="1"/>
        <v>1.915</v>
      </c>
      <c r="Q39" s="448">
        <v>12.39</v>
      </c>
    </row>
    <row r="40" spans="1:17" x14ac:dyDescent="0.25">
      <c r="A40" s="49">
        <v>1985</v>
      </c>
      <c r="B40" s="250">
        <v>-2.02</v>
      </c>
      <c r="C40" s="244">
        <v>6.39</v>
      </c>
      <c r="D40" s="29">
        <v>4.47</v>
      </c>
      <c r="E40" s="29">
        <v>10.43</v>
      </c>
      <c r="F40" s="29">
        <v>11.35</v>
      </c>
      <c r="G40" s="29">
        <v>18.559999999999999</v>
      </c>
      <c r="H40" s="23">
        <v>22.734999999999999</v>
      </c>
      <c r="I40" s="29">
        <v>21.305</v>
      </c>
      <c r="J40" s="29">
        <v>20.614999999999998</v>
      </c>
      <c r="K40" s="29">
        <v>15.025</v>
      </c>
      <c r="L40" s="29">
        <v>5.3449999999999998</v>
      </c>
      <c r="M40" s="29">
        <v>4.665</v>
      </c>
      <c r="N40" s="40">
        <f t="shared" si="2"/>
        <v>11.572499999999998</v>
      </c>
      <c r="O40" s="23">
        <f t="shared" si="0"/>
        <v>22.734999999999999</v>
      </c>
      <c r="P40" s="34">
        <f t="shared" si="1"/>
        <v>-2.02</v>
      </c>
      <c r="Q40" s="448">
        <v>12.39</v>
      </c>
    </row>
    <row r="41" spans="1:17" x14ac:dyDescent="0.25">
      <c r="A41" s="38">
        <v>1986</v>
      </c>
      <c r="B41" s="40">
        <v>1.4850000000000001</v>
      </c>
      <c r="C41" s="248">
        <v>0.89500000000000002</v>
      </c>
      <c r="D41" s="29">
        <v>6.76</v>
      </c>
      <c r="E41" s="90">
        <v>6.25</v>
      </c>
      <c r="F41" s="29">
        <v>16.195</v>
      </c>
      <c r="G41" s="29">
        <v>18.53</v>
      </c>
      <c r="H41" s="29">
        <v>21.725000000000001</v>
      </c>
      <c r="I41" s="23">
        <v>22.434999999999999</v>
      </c>
      <c r="J41" s="29">
        <v>18.995000000000001</v>
      </c>
      <c r="K41" s="29">
        <v>14.16</v>
      </c>
      <c r="L41" s="29">
        <v>7.3</v>
      </c>
      <c r="M41" s="29">
        <v>2.875</v>
      </c>
      <c r="N41" s="40">
        <f t="shared" si="2"/>
        <v>11.467083333333335</v>
      </c>
      <c r="O41" s="23">
        <f t="shared" si="0"/>
        <v>22.434999999999999</v>
      </c>
      <c r="P41" s="24">
        <f t="shared" si="1"/>
        <v>0.89500000000000002</v>
      </c>
      <c r="Q41" s="448">
        <v>12.39</v>
      </c>
    </row>
    <row r="42" spans="1:17" x14ac:dyDescent="0.25">
      <c r="A42" s="38">
        <v>1987</v>
      </c>
      <c r="B42" s="246">
        <v>1.08</v>
      </c>
      <c r="C42" s="244">
        <v>3.2149999999999999</v>
      </c>
      <c r="D42" s="29">
        <v>6.2350000000000003</v>
      </c>
      <c r="E42" s="29">
        <v>13.18</v>
      </c>
      <c r="F42" s="29">
        <v>14.935</v>
      </c>
      <c r="G42" s="29">
        <v>17.38</v>
      </c>
      <c r="H42" s="29">
        <v>21.125</v>
      </c>
      <c r="I42" s="23">
        <v>22.704999999999998</v>
      </c>
      <c r="J42" s="29">
        <v>21.355</v>
      </c>
      <c r="K42" s="29">
        <v>13.154999999999999</v>
      </c>
      <c r="L42" s="29">
        <v>5.75</v>
      </c>
      <c r="M42" s="29">
        <v>5.8624999999999998</v>
      </c>
      <c r="N42" s="40">
        <f t="shared" si="2"/>
        <v>12.164791666666668</v>
      </c>
      <c r="O42" s="23">
        <f t="shared" si="0"/>
        <v>22.704999999999998</v>
      </c>
      <c r="P42" s="24">
        <f t="shared" si="1"/>
        <v>1.08</v>
      </c>
      <c r="Q42" s="448">
        <v>12.39</v>
      </c>
    </row>
    <row r="43" spans="1:17" x14ac:dyDescent="0.25">
      <c r="A43" s="49">
        <v>1988</v>
      </c>
      <c r="B43" s="40">
        <v>4.7</v>
      </c>
      <c r="C43" s="244">
        <v>3.15</v>
      </c>
      <c r="D43" s="29">
        <v>6.95</v>
      </c>
      <c r="E43" s="29">
        <v>9.75</v>
      </c>
      <c r="F43" s="29">
        <v>14.035</v>
      </c>
      <c r="G43" s="29">
        <v>17.34</v>
      </c>
      <c r="H43" s="29">
        <v>21.75</v>
      </c>
      <c r="I43" s="23">
        <v>22.9</v>
      </c>
      <c r="J43" s="29">
        <v>18.8</v>
      </c>
      <c r="K43" s="29">
        <v>14.7</v>
      </c>
      <c r="L43" s="29">
        <v>7.4249999999999998</v>
      </c>
      <c r="M43" s="245">
        <v>2.7</v>
      </c>
      <c r="N43" s="40">
        <f t="shared" si="2"/>
        <v>12.016666666666666</v>
      </c>
      <c r="O43" s="23">
        <f t="shared" si="0"/>
        <v>22.9</v>
      </c>
      <c r="P43" s="24">
        <f t="shared" si="1"/>
        <v>2.7</v>
      </c>
      <c r="Q43" s="448">
        <v>12.39</v>
      </c>
    </row>
    <row r="44" spans="1:17" x14ac:dyDescent="0.25">
      <c r="A44" s="38">
        <v>1989</v>
      </c>
      <c r="B44" s="246">
        <v>3.7</v>
      </c>
      <c r="C44" s="244">
        <v>5.2</v>
      </c>
      <c r="D44" s="29">
        <v>9.8000000000000007</v>
      </c>
      <c r="E44" s="29">
        <v>7.65</v>
      </c>
      <c r="F44" s="29">
        <v>15.25</v>
      </c>
      <c r="G44" s="29">
        <v>18.425000000000001</v>
      </c>
      <c r="H44" s="23">
        <v>23.55</v>
      </c>
      <c r="I44" s="29">
        <v>22.765000000000001</v>
      </c>
      <c r="J44" s="29">
        <v>17.47</v>
      </c>
      <c r="K44" s="29">
        <v>13.98</v>
      </c>
      <c r="L44" s="29">
        <v>8.3450000000000006</v>
      </c>
      <c r="M44" s="29">
        <v>5.95</v>
      </c>
      <c r="N44" s="40">
        <f t="shared" si="2"/>
        <v>12.673749999999998</v>
      </c>
      <c r="O44" s="23">
        <f t="shared" si="0"/>
        <v>23.55</v>
      </c>
      <c r="P44" s="24">
        <f t="shared" si="1"/>
        <v>3.7</v>
      </c>
      <c r="Q44" s="448">
        <v>12.39</v>
      </c>
    </row>
    <row r="45" spans="1:17" x14ac:dyDescent="0.25">
      <c r="A45" s="38">
        <v>1990</v>
      </c>
      <c r="B45" s="40">
        <v>3.85</v>
      </c>
      <c r="C45" s="252">
        <v>8.6</v>
      </c>
      <c r="D45" s="29">
        <v>9.26</v>
      </c>
      <c r="E45" s="29">
        <v>8.65</v>
      </c>
      <c r="F45" s="29">
        <v>15.055</v>
      </c>
      <c r="G45" s="29">
        <v>18.82</v>
      </c>
      <c r="H45" s="29">
        <v>22.27</v>
      </c>
      <c r="I45" s="23">
        <v>22.835000000000001</v>
      </c>
      <c r="J45" s="29">
        <v>19.605</v>
      </c>
      <c r="K45" s="29">
        <v>12.994999999999999</v>
      </c>
      <c r="L45" s="29">
        <v>5.8449999999999998</v>
      </c>
      <c r="M45" s="245">
        <v>2.5299999999999998</v>
      </c>
      <c r="N45" s="40">
        <f t="shared" si="2"/>
        <v>12.526249999999999</v>
      </c>
      <c r="O45" s="23">
        <f t="shared" ref="O45:O78" si="4">MAX(B45:M45)</f>
        <v>22.835000000000001</v>
      </c>
      <c r="P45" s="24">
        <f t="shared" ref="P45:P78" si="5">MIN(B45:M45)</f>
        <v>2.5299999999999998</v>
      </c>
      <c r="Q45" s="448">
        <v>12.39</v>
      </c>
    </row>
    <row r="46" spans="1:17" x14ac:dyDescent="0.25">
      <c r="A46" s="49">
        <v>1991</v>
      </c>
      <c r="B46" s="246">
        <v>2.84</v>
      </c>
      <c r="C46" s="244">
        <v>3.16</v>
      </c>
      <c r="D46" s="29">
        <v>8.9550000000000001</v>
      </c>
      <c r="E46" s="29">
        <v>8.3949999999999996</v>
      </c>
      <c r="F46" s="29">
        <v>11.89</v>
      </c>
      <c r="G46" s="29">
        <v>19.03</v>
      </c>
      <c r="H46" s="29">
        <v>24.135000000000002</v>
      </c>
      <c r="I46" s="23">
        <v>23.4</v>
      </c>
      <c r="J46" s="29">
        <v>19.04</v>
      </c>
      <c r="K46" s="29">
        <v>10.94</v>
      </c>
      <c r="L46" s="29">
        <v>6.3550000000000004</v>
      </c>
      <c r="M46" s="29">
        <v>4.25</v>
      </c>
      <c r="N46" s="40">
        <f t="shared" ref="N46:N77" si="6">AVERAGE(B46:M46)</f>
        <v>11.865833333333333</v>
      </c>
      <c r="O46" s="23">
        <f t="shared" si="4"/>
        <v>24.135000000000002</v>
      </c>
      <c r="P46" s="24">
        <f t="shared" si="5"/>
        <v>2.84</v>
      </c>
      <c r="Q46" s="448">
        <v>12.39</v>
      </c>
    </row>
    <row r="47" spans="1:17" x14ac:dyDescent="0.25">
      <c r="A47" s="38">
        <v>1992</v>
      </c>
      <c r="B47" s="246">
        <v>2.75</v>
      </c>
      <c r="C47" s="244">
        <v>4.8049999999999997</v>
      </c>
      <c r="D47" s="29">
        <v>6.88</v>
      </c>
      <c r="E47" s="29">
        <v>10.48</v>
      </c>
      <c r="F47" s="29">
        <v>15.29</v>
      </c>
      <c r="G47" s="29">
        <v>15.005000000000001</v>
      </c>
      <c r="H47" s="29">
        <v>19.914999999999999</v>
      </c>
      <c r="I47" s="23">
        <v>22.23</v>
      </c>
      <c r="J47" s="29">
        <v>17.655000000000001</v>
      </c>
      <c r="K47" s="29">
        <v>10.904999999999999</v>
      </c>
      <c r="L47" s="29">
        <v>8.9250000000000007</v>
      </c>
      <c r="M47" s="29">
        <v>5.12</v>
      </c>
      <c r="N47" s="40">
        <f t="shared" si="6"/>
        <v>11.663333333333334</v>
      </c>
      <c r="O47" s="23">
        <f t="shared" si="4"/>
        <v>22.23</v>
      </c>
      <c r="P47" s="24">
        <f t="shared" si="5"/>
        <v>2.75</v>
      </c>
      <c r="Q47" s="448">
        <v>12.39</v>
      </c>
    </row>
    <row r="48" spans="1:17" x14ac:dyDescent="0.25">
      <c r="A48" s="38">
        <v>1993</v>
      </c>
      <c r="B48" s="40">
        <v>3.96</v>
      </c>
      <c r="C48" s="244">
        <v>4.5149999999999997</v>
      </c>
      <c r="D48" s="29">
        <v>9.0850000000000009</v>
      </c>
      <c r="E48" s="29">
        <v>9.82</v>
      </c>
      <c r="F48" s="29">
        <v>13.994999999999999</v>
      </c>
      <c r="G48" s="29">
        <v>19.045000000000002</v>
      </c>
      <c r="H48" s="29">
        <v>20.65</v>
      </c>
      <c r="I48" s="23">
        <v>21.76</v>
      </c>
      <c r="J48" s="29">
        <v>16.309999999999999</v>
      </c>
      <c r="K48" s="29">
        <v>10.43</v>
      </c>
      <c r="L48" s="247">
        <v>3.7450000000000001</v>
      </c>
      <c r="M48" s="29">
        <v>4.26</v>
      </c>
      <c r="N48" s="40">
        <f t="shared" si="6"/>
        <v>11.464583333333332</v>
      </c>
      <c r="O48" s="23">
        <f t="shared" si="4"/>
        <v>21.76</v>
      </c>
      <c r="P48" s="24">
        <f t="shared" si="5"/>
        <v>3.7450000000000001</v>
      </c>
      <c r="Q48" s="448">
        <v>12.39</v>
      </c>
    </row>
    <row r="49" spans="1:17" x14ac:dyDescent="0.25">
      <c r="A49" s="49">
        <v>1994</v>
      </c>
      <c r="B49" s="246">
        <v>3.4350000000000001</v>
      </c>
      <c r="C49" s="244">
        <v>5.31</v>
      </c>
      <c r="D49" s="29">
        <v>10.33</v>
      </c>
      <c r="E49" s="29">
        <v>9.5</v>
      </c>
      <c r="F49" s="29">
        <v>15.414999999999999</v>
      </c>
      <c r="G49" s="29">
        <v>19.78</v>
      </c>
      <c r="H49" s="23">
        <v>24.445</v>
      </c>
      <c r="I49" s="29">
        <v>24.16</v>
      </c>
      <c r="J49" s="29">
        <v>16.864999999999998</v>
      </c>
      <c r="K49" s="29">
        <v>13.145</v>
      </c>
      <c r="L49" s="29">
        <v>9.82</v>
      </c>
      <c r="M49" s="29">
        <v>5.48</v>
      </c>
      <c r="N49" s="40">
        <f t="shared" si="6"/>
        <v>13.140416666666667</v>
      </c>
      <c r="O49" s="23">
        <f t="shared" si="4"/>
        <v>24.445</v>
      </c>
      <c r="P49" s="24">
        <f t="shared" si="5"/>
        <v>3.4350000000000001</v>
      </c>
      <c r="Q49" s="448">
        <v>12.39</v>
      </c>
    </row>
    <row r="50" spans="1:17" x14ac:dyDescent="0.25">
      <c r="A50" s="38">
        <v>1995</v>
      </c>
      <c r="B50" s="246">
        <v>3.9754999999999998</v>
      </c>
      <c r="C50" s="244">
        <v>7.0949999999999998</v>
      </c>
      <c r="D50" s="29">
        <v>7.2649999999999997</v>
      </c>
      <c r="E50" s="29">
        <v>11.1</v>
      </c>
      <c r="F50" s="29">
        <v>14.605</v>
      </c>
      <c r="G50" s="29">
        <v>17.465</v>
      </c>
      <c r="H50" s="23">
        <v>22.84</v>
      </c>
      <c r="I50" s="29">
        <v>20.7</v>
      </c>
      <c r="J50" s="29">
        <v>15.705</v>
      </c>
      <c r="K50" s="29">
        <v>15.494999999999999</v>
      </c>
      <c r="L50" s="29">
        <v>8.8000000000000007</v>
      </c>
      <c r="M50" s="29">
        <v>6.415</v>
      </c>
      <c r="N50" s="40">
        <f t="shared" si="6"/>
        <v>12.621708333333332</v>
      </c>
      <c r="O50" s="23">
        <f t="shared" si="4"/>
        <v>22.84</v>
      </c>
      <c r="P50" s="24">
        <f t="shared" si="5"/>
        <v>3.9754999999999998</v>
      </c>
      <c r="Q50" s="448">
        <v>12.39</v>
      </c>
    </row>
    <row r="51" spans="1:17" x14ac:dyDescent="0.25">
      <c r="A51" s="38">
        <v>1996</v>
      </c>
      <c r="B51" s="253">
        <v>6.35</v>
      </c>
      <c r="C51" s="248">
        <v>4.1900000000000004</v>
      </c>
      <c r="D51" s="29">
        <v>7.22</v>
      </c>
      <c r="E51" s="29">
        <v>10.85</v>
      </c>
      <c r="F51" s="29">
        <v>13.635</v>
      </c>
      <c r="G51" s="29">
        <v>18.899999999999999</v>
      </c>
      <c r="H51" s="23">
        <v>20.684999999999999</v>
      </c>
      <c r="I51" s="29">
        <v>20.5</v>
      </c>
      <c r="J51" s="90">
        <v>15.38</v>
      </c>
      <c r="K51" s="29">
        <v>12.375</v>
      </c>
      <c r="L51" s="29">
        <v>7.7</v>
      </c>
      <c r="M51" s="29">
        <v>6.1950000000000003</v>
      </c>
      <c r="N51" s="40">
        <f t="shared" si="6"/>
        <v>11.99833333333333</v>
      </c>
      <c r="O51" s="23">
        <f t="shared" si="4"/>
        <v>20.684999999999999</v>
      </c>
      <c r="P51" s="24">
        <f t="shared" si="5"/>
        <v>4.1900000000000004</v>
      </c>
      <c r="Q51" s="448">
        <v>12.39</v>
      </c>
    </row>
    <row r="52" spans="1:17" x14ac:dyDescent="0.25">
      <c r="A52" s="49">
        <v>1997</v>
      </c>
      <c r="B52" s="40">
        <v>5.72</v>
      </c>
      <c r="C52" s="244">
        <v>7.37</v>
      </c>
      <c r="D52" s="29">
        <v>10.65</v>
      </c>
      <c r="E52" s="29">
        <v>11.85</v>
      </c>
      <c r="F52" s="29">
        <v>15.2</v>
      </c>
      <c r="G52" s="29">
        <v>18.315000000000001</v>
      </c>
      <c r="H52" s="29">
        <v>20.149999999999999</v>
      </c>
      <c r="I52" s="23">
        <v>22.1</v>
      </c>
      <c r="J52" s="29">
        <v>19.649999999999999</v>
      </c>
      <c r="K52" s="29">
        <v>15.2</v>
      </c>
      <c r="L52" s="29">
        <v>8.4</v>
      </c>
      <c r="M52" s="245">
        <v>4.8</v>
      </c>
      <c r="N52" s="40">
        <f t="shared" si="6"/>
        <v>13.28375</v>
      </c>
      <c r="O52" s="23">
        <f t="shared" si="4"/>
        <v>22.1</v>
      </c>
      <c r="P52" s="24">
        <f t="shared" si="5"/>
        <v>4.8</v>
      </c>
      <c r="Q52" s="448">
        <v>12.39</v>
      </c>
    </row>
    <row r="53" spans="1:17" x14ac:dyDescent="0.25">
      <c r="A53" s="38">
        <v>1998</v>
      </c>
      <c r="B53" s="40">
        <v>5.2</v>
      </c>
      <c r="C53" s="244">
        <v>7.7</v>
      </c>
      <c r="D53" s="29">
        <v>9.3000000000000007</v>
      </c>
      <c r="E53" s="29">
        <v>9.1999999999999993</v>
      </c>
      <c r="F53" s="29">
        <v>14.8</v>
      </c>
      <c r="G53" s="29">
        <v>19.7</v>
      </c>
      <c r="H53" s="23">
        <v>22.55</v>
      </c>
      <c r="I53" s="29">
        <v>22</v>
      </c>
      <c r="J53" s="29">
        <v>18</v>
      </c>
      <c r="K53" s="29">
        <v>12.3</v>
      </c>
      <c r="L53" s="29">
        <v>6.4</v>
      </c>
      <c r="M53" s="245">
        <v>4.3499999999999996</v>
      </c>
      <c r="N53" s="40">
        <f t="shared" si="6"/>
        <v>12.625</v>
      </c>
      <c r="O53" s="23">
        <f t="shared" si="4"/>
        <v>22.55</v>
      </c>
      <c r="P53" s="24">
        <f t="shared" si="5"/>
        <v>4.3499999999999996</v>
      </c>
      <c r="Q53" s="448">
        <v>12.39</v>
      </c>
    </row>
    <row r="54" spans="1:17" x14ac:dyDescent="0.25">
      <c r="A54" s="38">
        <v>1999</v>
      </c>
      <c r="B54" s="40">
        <v>4.0999999999999996</v>
      </c>
      <c r="C54" s="244">
        <v>4.0999999999999996</v>
      </c>
      <c r="D54" s="29">
        <v>8.3000000000000007</v>
      </c>
      <c r="E54" s="29">
        <v>10.5</v>
      </c>
      <c r="F54" s="29">
        <v>16.399999999999999</v>
      </c>
      <c r="G54" s="29">
        <v>19.100000000000001</v>
      </c>
      <c r="H54" s="29">
        <v>22.2</v>
      </c>
      <c r="I54" s="23">
        <v>23</v>
      </c>
      <c r="J54" s="29">
        <v>18.399999999999999</v>
      </c>
      <c r="K54" s="29">
        <v>13.8</v>
      </c>
      <c r="L54" s="29">
        <v>5.9</v>
      </c>
      <c r="M54" s="245">
        <v>4</v>
      </c>
      <c r="N54" s="40">
        <f t="shared" si="6"/>
        <v>12.483333333333334</v>
      </c>
      <c r="O54" s="23">
        <f t="shared" si="4"/>
        <v>23</v>
      </c>
      <c r="P54" s="24">
        <f t="shared" si="5"/>
        <v>4</v>
      </c>
      <c r="Q54" s="448">
        <v>12.39</v>
      </c>
    </row>
    <row r="55" spans="1:17" ht="13.8" thickBot="1" x14ac:dyDescent="0.3">
      <c r="A55" s="49">
        <v>2000</v>
      </c>
      <c r="B55" s="254">
        <v>2.8</v>
      </c>
      <c r="C55" s="255">
        <v>7.2</v>
      </c>
      <c r="D55" s="50">
        <v>8.9</v>
      </c>
      <c r="E55" s="50">
        <v>9.9499999999999993</v>
      </c>
      <c r="F55" s="50">
        <v>16.3</v>
      </c>
      <c r="G55" s="50">
        <v>19.399999999999999</v>
      </c>
      <c r="H55" s="50">
        <v>20.7</v>
      </c>
      <c r="I55" s="51">
        <v>22.2</v>
      </c>
      <c r="J55" s="50">
        <v>19.100000000000001</v>
      </c>
      <c r="K55" s="29">
        <v>12.7</v>
      </c>
      <c r="L55" s="50">
        <v>6.7</v>
      </c>
      <c r="M55" s="50">
        <v>6</v>
      </c>
      <c r="N55" s="40">
        <f t="shared" si="6"/>
        <v>12.6625</v>
      </c>
      <c r="O55" s="256">
        <f t="shared" si="4"/>
        <v>22.2</v>
      </c>
      <c r="P55" s="453">
        <f t="shared" si="5"/>
        <v>2.8</v>
      </c>
      <c r="Q55" s="448">
        <v>12.39</v>
      </c>
    </row>
    <row r="56" spans="1:17" ht="13.8" thickBot="1" x14ac:dyDescent="0.3">
      <c r="A56" s="49">
        <v>2001</v>
      </c>
      <c r="B56" s="53">
        <v>5.5</v>
      </c>
      <c r="C56" s="255">
        <v>5.3</v>
      </c>
      <c r="D56" s="50">
        <v>10.35</v>
      </c>
      <c r="E56" s="50">
        <v>10.5</v>
      </c>
      <c r="F56" s="50">
        <v>15.28</v>
      </c>
      <c r="G56" s="50">
        <v>20.6</v>
      </c>
      <c r="H56" s="257">
        <v>21.55</v>
      </c>
      <c r="I56" s="51">
        <v>23.45</v>
      </c>
      <c r="J56" s="50">
        <v>17.2</v>
      </c>
      <c r="K56" s="29">
        <v>15.8</v>
      </c>
      <c r="L56" s="50">
        <v>6.7</v>
      </c>
      <c r="M56" s="258">
        <v>1.2</v>
      </c>
      <c r="N56" s="40">
        <f t="shared" si="6"/>
        <v>12.785833333333331</v>
      </c>
      <c r="O56" s="256">
        <f t="shared" si="4"/>
        <v>23.45</v>
      </c>
      <c r="P56" s="453">
        <f t="shared" si="5"/>
        <v>1.2</v>
      </c>
      <c r="Q56" s="448">
        <v>12.39</v>
      </c>
    </row>
    <row r="57" spans="1:17" ht="13.8" thickBot="1" x14ac:dyDescent="0.3">
      <c r="A57" s="49">
        <v>2002</v>
      </c>
      <c r="B57" s="254">
        <v>4.5</v>
      </c>
      <c r="C57" s="255">
        <v>6.5</v>
      </c>
      <c r="D57" s="50">
        <v>9.5</v>
      </c>
      <c r="E57" s="50">
        <v>11.45</v>
      </c>
      <c r="F57" s="50">
        <v>13.5</v>
      </c>
      <c r="G57" s="50">
        <v>19.899999999999999</v>
      </c>
      <c r="H57" s="51">
        <v>21.6</v>
      </c>
      <c r="I57" s="50">
        <v>20.149999999999999</v>
      </c>
      <c r="J57" s="50">
        <v>17.149999999999999</v>
      </c>
      <c r="K57" s="29">
        <v>13.75</v>
      </c>
      <c r="L57" s="50">
        <v>8.5</v>
      </c>
      <c r="M57" s="50">
        <v>5.8</v>
      </c>
      <c r="N57" s="40">
        <f t="shared" si="6"/>
        <v>12.691666666666668</v>
      </c>
      <c r="O57" s="256">
        <f t="shared" si="4"/>
        <v>21.6</v>
      </c>
      <c r="P57" s="453">
        <f t="shared" si="5"/>
        <v>4.5</v>
      </c>
      <c r="Q57" s="448">
        <v>12.39</v>
      </c>
    </row>
    <row r="58" spans="1:17" ht="13.8" thickBot="1" x14ac:dyDescent="0.3">
      <c r="A58" s="49">
        <v>2003</v>
      </c>
      <c r="B58" s="254">
        <v>3.3</v>
      </c>
      <c r="C58" s="255">
        <v>3.6</v>
      </c>
      <c r="D58" s="50">
        <v>9</v>
      </c>
      <c r="E58" s="50">
        <v>11.1</v>
      </c>
      <c r="F58" s="50">
        <v>16</v>
      </c>
      <c r="G58" s="259">
        <v>22.65</v>
      </c>
      <c r="H58" s="50">
        <v>23.6</v>
      </c>
      <c r="I58" s="260">
        <v>24.7</v>
      </c>
      <c r="J58" s="50">
        <v>18.2</v>
      </c>
      <c r="K58" s="50">
        <v>12.1</v>
      </c>
      <c r="L58" s="50">
        <v>9.6999999999999993</v>
      </c>
      <c r="M58" s="50">
        <v>4.8</v>
      </c>
      <c r="N58" s="40">
        <f t="shared" si="6"/>
        <v>13.229166666666666</v>
      </c>
      <c r="O58" s="261">
        <f t="shared" si="4"/>
        <v>24.7</v>
      </c>
      <c r="P58" s="453">
        <f t="shared" si="5"/>
        <v>3.3</v>
      </c>
      <c r="Q58" s="448">
        <v>12.39</v>
      </c>
    </row>
    <row r="59" spans="1:17" ht="13.8" thickBot="1" x14ac:dyDescent="0.3">
      <c r="A59" s="49">
        <v>2004</v>
      </c>
      <c r="B59" s="254">
        <v>4.2</v>
      </c>
      <c r="C59" s="255">
        <v>5.2</v>
      </c>
      <c r="D59" s="50">
        <v>6.9</v>
      </c>
      <c r="E59" s="50">
        <v>9.8000000000000007</v>
      </c>
      <c r="F59" s="50">
        <v>13.3</v>
      </c>
      <c r="G59" s="50">
        <v>20.2</v>
      </c>
      <c r="H59" s="50">
        <v>21.4</v>
      </c>
      <c r="I59" s="51">
        <v>21.9</v>
      </c>
      <c r="J59" s="50">
        <v>19.3</v>
      </c>
      <c r="K59" s="50">
        <v>14.65</v>
      </c>
      <c r="L59" s="50">
        <v>6.7</v>
      </c>
      <c r="M59" s="50">
        <v>5.0999999999999996</v>
      </c>
      <c r="N59" s="40">
        <f t="shared" si="6"/>
        <v>12.387499999999998</v>
      </c>
      <c r="O59" s="256">
        <f t="shared" si="4"/>
        <v>21.9</v>
      </c>
      <c r="P59" s="453">
        <f t="shared" si="5"/>
        <v>4.2</v>
      </c>
      <c r="Q59" s="448">
        <v>12.39</v>
      </c>
    </row>
    <row r="60" spans="1:17" ht="13.8" thickBot="1" x14ac:dyDescent="0.3">
      <c r="A60" s="49">
        <v>2005</v>
      </c>
      <c r="B60" s="53">
        <v>2.2000000000000002</v>
      </c>
      <c r="C60" s="255">
        <v>2.16</v>
      </c>
      <c r="D60" s="50">
        <v>7.6</v>
      </c>
      <c r="E60" s="50">
        <v>10.7</v>
      </c>
      <c r="F60" s="50">
        <v>16.8</v>
      </c>
      <c r="G60" s="50">
        <v>21.7</v>
      </c>
      <c r="H60" s="51">
        <v>23.2</v>
      </c>
      <c r="I60" s="50">
        <v>21.2</v>
      </c>
      <c r="J60" s="50">
        <v>17.600000000000001</v>
      </c>
      <c r="K60" s="50">
        <v>14.5</v>
      </c>
      <c r="L60" s="50">
        <v>7.7</v>
      </c>
      <c r="M60" s="258">
        <v>2.1</v>
      </c>
      <c r="N60" s="262">
        <f t="shared" si="6"/>
        <v>12.288333333333332</v>
      </c>
      <c r="O60" s="263">
        <f t="shared" si="4"/>
        <v>23.2</v>
      </c>
      <c r="P60" s="454">
        <f t="shared" si="5"/>
        <v>2.1</v>
      </c>
      <c r="Q60" s="448">
        <v>12.39</v>
      </c>
    </row>
    <row r="61" spans="1:17" ht="13.8" thickBot="1" x14ac:dyDescent="0.3">
      <c r="A61" s="49">
        <v>2006</v>
      </c>
      <c r="B61" s="254">
        <v>3.7</v>
      </c>
      <c r="C61" s="255">
        <v>4.3</v>
      </c>
      <c r="D61" s="50">
        <v>8.9</v>
      </c>
      <c r="E61" s="50">
        <v>11.9</v>
      </c>
      <c r="F61" s="50">
        <v>16.899999999999999</v>
      </c>
      <c r="G61" s="50">
        <v>20.6</v>
      </c>
      <c r="H61" s="51">
        <v>24.2</v>
      </c>
      <c r="I61" s="50">
        <v>20.6</v>
      </c>
      <c r="J61" s="50">
        <v>19.3</v>
      </c>
      <c r="K61" s="50">
        <v>16</v>
      </c>
      <c r="L61" s="50">
        <v>10.4</v>
      </c>
      <c r="M61" s="50">
        <v>5</v>
      </c>
      <c r="N61" s="262">
        <f t="shared" si="6"/>
        <v>13.483333333333334</v>
      </c>
      <c r="O61" s="263">
        <f t="shared" si="4"/>
        <v>24.2</v>
      </c>
      <c r="P61" s="454">
        <f t="shared" si="5"/>
        <v>3.7</v>
      </c>
      <c r="Q61" s="448">
        <v>12.39</v>
      </c>
    </row>
    <row r="62" spans="1:17" ht="13.8" thickBot="1" x14ac:dyDescent="0.3">
      <c r="A62" s="49">
        <v>2007</v>
      </c>
      <c r="B62" s="53">
        <v>4.3</v>
      </c>
      <c r="C62" s="255">
        <v>6</v>
      </c>
      <c r="D62" s="50">
        <v>7.5</v>
      </c>
      <c r="E62" s="50">
        <v>13</v>
      </c>
      <c r="F62" s="50">
        <v>15.3</v>
      </c>
      <c r="G62" s="50">
        <v>19.2</v>
      </c>
      <c r="H62" s="51">
        <v>21.2</v>
      </c>
      <c r="I62" s="50">
        <v>20.399999999999999</v>
      </c>
      <c r="J62" s="50">
        <v>17.5</v>
      </c>
      <c r="K62" s="50">
        <v>13.1</v>
      </c>
      <c r="L62" s="50">
        <v>5.9</v>
      </c>
      <c r="M62" s="258">
        <v>4</v>
      </c>
      <c r="N62" s="262">
        <f t="shared" si="6"/>
        <v>12.283333333333333</v>
      </c>
      <c r="O62" s="263">
        <f t="shared" si="4"/>
        <v>21.2</v>
      </c>
      <c r="P62" s="454">
        <f t="shared" si="5"/>
        <v>4</v>
      </c>
      <c r="Q62" s="448">
        <v>12.39</v>
      </c>
    </row>
    <row r="63" spans="1:17" ht="13.8" thickBot="1" x14ac:dyDescent="0.3">
      <c r="A63" s="49">
        <v>2008</v>
      </c>
      <c r="B63" s="53">
        <v>5.4</v>
      </c>
      <c r="C63" s="255">
        <v>6.6</v>
      </c>
      <c r="D63" s="50">
        <v>7.6</v>
      </c>
      <c r="E63" s="50">
        <v>10.7</v>
      </c>
      <c r="F63" s="50">
        <v>13.8</v>
      </c>
      <c r="G63" s="50">
        <v>18.600000000000001</v>
      </c>
      <c r="H63" s="50">
        <v>21.6</v>
      </c>
      <c r="I63" s="51">
        <v>22.3</v>
      </c>
      <c r="J63" s="50">
        <v>17.2</v>
      </c>
      <c r="K63" s="50">
        <v>14</v>
      </c>
      <c r="L63" s="50">
        <v>6.1</v>
      </c>
      <c r="M63" s="52">
        <v>3.6</v>
      </c>
      <c r="N63" s="40">
        <f t="shared" si="6"/>
        <v>12.291666666666666</v>
      </c>
      <c r="O63" s="256">
        <f t="shared" si="4"/>
        <v>22.3</v>
      </c>
      <c r="P63" s="453">
        <f t="shared" si="5"/>
        <v>3.6</v>
      </c>
      <c r="Q63" s="448">
        <v>12.39</v>
      </c>
    </row>
    <row r="64" spans="1:17" ht="13.8" thickBot="1" x14ac:dyDescent="0.3">
      <c r="A64" s="49">
        <v>2009</v>
      </c>
      <c r="B64" s="264">
        <v>3.6</v>
      </c>
      <c r="C64" s="255">
        <v>5.2</v>
      </c>
      <c r="D64" s="50">
        <v>8.3000000000000007</v>
      </c>
      <c r="E64" s="50">
        <v>10.1</v>
      </c>
      <c r="F64" s="50">
        <v>17.5</v>
      </c>
      <c r="G64" s="50">
        <v>20.399999999999999</v>
      </c>
      <c r="H64" s="50">
        <v>22.4</v>
      </c>
      <c r="I64" s="51">
        <v>23.2</v>
      </c>
      <c r="J64" s="50">
        <v>18.100000000000001</v>
      </c>
      <c r="K64" s="50">
        <v>14.5</v>
      </c>
      <c r="L64" s="50">
        <v>9.6999999999999993</v>
      </c>
      <c r="M64" s="50">
        <v>4.4000000000000004</v>
      </c>
      <c r="N64" s="40">
        <f t="shared" si="6"/>
        <v>13.116666666666667</v>
      </c>
      <c r="O64" s="256">
        <f t="shared" si="4"/>
        <v>23.2</v>
      </c>
      <c r="P64" s="453">
        <f t="shared" si="5"/>
        <v>3.6</v>
      </c>
      <c r="Q64" s="448">
        <v>12.39</v>
      </c>
    </row>
    <row r="65" spans="1:17" ht="13.8" thickBot="1" x14ac:dyDescent="0.3">
      <c r="A65" s="49">
        <v>2010</v>
      </c>
      <c r="B65" s="254">
        <v>3.3</v>
      </c>
      <c r="C65" s="255">
        <v>4.0999999999999996</v>
      </c>
      <c r="D65" s="50">
        <v>6</v>
      </c>
      <c r="E65" s="50">
        <v>11</v>
      </c>
      <c r="F65" s="50">
        <v>13.3</v>
      </c>
      <c r="G65" s="50">
        <v>18</v>
      </c>
      <c r="H65" s="51">
        <v>23.1</v>
      </c>
      <c r="I65" s="50">
        <v>21.6</v>
      </c>
      <c r="J65" s="50">
        <v>17.600000000000001</v>
      </c>
      <c r="K65" s="50">
        <v>12.5</v>
      </c>
      <c r="L65" s="50">
        <v>6</v>
      </c>
      <c r="M65" s="50">
        <v>4</v>
      </c>
      <c r="N65" s="262">
        <f t="shared" si="6"/>
        <v>11.708333333333334</v>
      </c>
      <c r="O65" s="263">
        <f t="shared" si="4"/>
        <v>23.1</v>
      </c>
      <c r="P65" s="454">
        <f t="shared" si="5"/>
        <v>3.3</v>
      </c>
      <c r="Q65" s="448">
        <v>12.39</v>
      </c>
    </row>
    <row r="66" spans="1:17" ht="13.8" thickBot="1" x14ac:dyDescent="0.3">
      <c r="A66" s="49">
        <v>2011</v>
      </c>
      <c r="B66" s="254">
        <v>4</v>
      </c>
      <c r="C66" s="255">
        <v>6</v>
      </c>
      <c r="D66" s="50">
        <v>8.1</v>
      </c>
      <c r="E66" s="50">
        <v>13.3</v>
      </c>
      <c r="F66" s="50">
        <v>16.600000000000001</v>
      </c>
      <c r="G66" s="50">
        <v>18.7</v>
      </c>
      <c r="H66" s="50">
        <v>20.5</v>
      </c>
      <c r="I66" s="51">
        <v>22.3</v>
      </c>
      <c r="J66" s="50">
        <v>20.100000000000001</v>
      </c>
      <c r="K66" s="50">
        <v>15.3</v>
      </c>
      <c r="L66" s="260">
        <v>11.1</v>
      </c>
      <c r="M66" s="50">
        <v>5.2</v>
      </c>
      <c r="N66" s="262">
        <f t="shared" si="6"/>
        <v>13.433333333333332</v>
      </c>
      <c r="O66" s="263">
        <f t="shared" si="4"/>
        <v>22.3</v>
      </c>
      <c r="P66" s="454">
        <f t="shared" si="5"/>
        <v>4</v>
      </c>
      <c r="Q66" s="448">
        <v>12.39</v>
      </c>
    </row>
    <row r="67" spans="1:17" ht="13.8" thickBot="1" x14ac:dyDescent="0.3">
      <c r="A67" s="49">
        <v>2012</v>
      </c>
      <c r="B67" s="53">
        <v>3.8</v>
      </c>
      <c r="C67" s="265">
        <v>2.6</v>
      </c>
      <c r="D67" s="50">
        <v>9</v>
      </c>
      <c r="E67" s="50">
        <v>9.8000000000000007</v>
      </c>
      <c r="F67" s="50">
        <v>15.4</v>
      </c>
      <c r="G67" s="50">
        <v>20.9</v>
      </c>
      <c r="H67" s="50">
        <v>22</v>
      </c>
      <c r="I67" s="51">
        <v>24</v>
      </c>
      <c r="J67" s="50">
        <v>18.399999999999999</v>
      </c>
      <c r="K67" s="50">
        <v>14.3</v>
      </c>
      <c r="L67" s="50">
        <v>9.1999999999999993</v>
      </c>
      <c r="M67" s="50">
        <v>4.8</v>
      </c>
      <c r="N67" s="40">
        <f t="shared" si="6"/>
        <v>12.850000000000001</v>
      </c>
      <c r="O67" s="256">
        <f t="shared" si="4"/>
        <v>24</v>
      </c>
      <c r="P67" s="453">
        <f t="shared" si="5"/>
        <v>2.6</v>
      </c>
      <c r="Q67" s="448">
        <v>12.39</v>
      </c>
    </row>
    <row r="68" spans="1:17" ht="13.8" thickBot="1" x14ac:dyDescent="0.3">
      <c r="A68" s="49">
        <v>2013</v>
      </c>
      <c r="B68" s="53">
        <v>4.2</v>
      </c>
      <c r="C68" s="255">
        <v>4.2</v>
      </c>
      <c r="D68" s="50">
        <v>8</v>
      </c>
      <c r="E68" s="50">
        <v>10.7</v>
      </c>
      <c r="F68" s="50">
        <v>11.7</v>
      </c>
      <c r="G68" s="50">
        <v>17.5</v>
      </c>
      <c r="H68" s="51">
        <v>22.7</v>
      </c>
      <c r="I68" s="50">
        <v>21.6</v>
      </c>
      <c r="J68" s="50">
        <v>18.2</v>
      </c>
      <c r="K68" s="50">
        <v>16</v>
      </c>
      <c r="L68" s="50">
        <v>7.6</v>
      </c>
      <c r="M68" s="52">
        <v>4</v>
      </c>
      <c r="N68" s="40">
        <f t="shared" si="6"/>
        <v>12.200000000000001</v>
      </c>
      <c r="O68" s="256">
        <f t="shared" si="4"/>
        <v>22.7</v>
      </c>
      <c r="P68" s="453">
        <f t="shared" si="5"/>
        <v>4</v>
      </c>
      <c r="Q68" s="448">
        <v>12.39</v>
      </c>
    </row>
    <row r="69" spans="1:17" ht="13.8" thickBot="1" x14ac:dyDescent="0.3">
      <c r="A69" s="49">
        <v>2014</v>
      </c>
      <c r="B69" s="53">
        <v>5.2</v>
      </c>
      <c r="C69" s="255">
        <v>5.4</v>
      </c>
      <c r="D69" s="50">
        <v>8.6</v>
      </c>
      <c r="E69" s="50">
        <v>13.1</v>
      </c>
      <c r="F69" s="50">
        <v>14</v>
      </c>
      <c r="G69" s="50">
        <v>19.3</v>
      </c>
      <c r="H69" s="50">
        <v>20.7</v>
      </c>
      <c r="I69" s="51">
        <v>21.3</v>
      </c>
      <c r="J69" s="50">
        <v>19.7</v>
      </c>
      <c r="K69" s="50">
        <v>16.100000000000001</v>
      </c>
      <c r="L69" s="50">
        <v>9.9</v>
      </c>
      <c r="M69" s="52">
        <v>4.3</v>
      </c>
      <c r="N69" s="40">
        <f t="shared" si="6"/>
        <v>13.133333333333335</v>
      </c>
      <c r="O69" s="256">
        <f t="shared" si="4"/>
        <v>21.3</v>
      </c>
      <c r="P69" s="453">
        <f t="shared" si="5"/>
        <v>4.3</v>
      </c>
      <c r="Q69" s="448">
        <v>12.39</v>
      </c>
    </row>
    <row r="70" spans="1:17" x14ac:dyDescent="0.25">
      <c r="A70" s="49">
        <v>2015</v>
      </c>
      <c r="B70" s="264">
        <v>4</v>
      </c>
      <c r="C70" s="255">
        <v>4.0999999999999996</v>
      </c>
      <c r="D70" s="50">
        <v>9.1999999999999993</v>
      </c>
      <c r="E70" s="50">
        <v>11.8</v>
      </c>
      <c r="F70" s="50">
        <v>16.399999999999999</v>
      </c>
      <c r="G70" s="50">
        <v>20.3</v>
      </c>
      <c r="H70" s="51">
        <v>25</v>
      </c>
      <c r="I70" s="50">
        <v>21.8</v>
      </c>
      <c r="J70" s="50">
        <v>16.899999999999999</v>
      </c>
      <c r="K70" s="50">
        <v>13.4</v>
      </c>
      <c r="L70" s="50">
        <v>9.9</v>
      </c>
      <c r="M70" s="260">
        <v>7.2</v>
      </c>
      <c r="N70" s="53">
        <f t="shared" si="6"/>
        <v>13.333333333333334</v>
      </c>
      <c r="O70" s="51">
        <f t="shared" si="4"/>
        <v>25</v>
      </c>
      <c r="P70" s="59">
        <f t="shared" si="5"/>
        <v>4</v>
      </c>
      <c r="Q70" s="448">
        <v>12.39</v>
      </c>
    </row>
    <row r="71" spans="1:17" x14ac:dyDescent="0.25">
      <c r="A71" s="49">
        <v>2016</v>
      </c>
      <c r="B71" s="53">
        <v>5.4</v>
      </c>
      <c r="C71" s="266">
        <v>2.4</v>
      </c>
      <c r="D71" s="50">
        <v>7.2</v>
      </c>
      <c r="E71" s="260">
        <v>15</v>
      </c>
      <c r="F71" s="50">
        <v>13.9</v>
      </c>
      <c r="G71" s="267">
        <v>12</v>
      </c>
      <c r="H71" s="51">
        <v>23.2</v>
      </c>
      <c r="I71" s="50">
        <v>22.9</v>
      </c>
      <c r="J71" s="50">
        <v>19.8</v>
      </c>
      <c r="K71" s="50">
        <v>15.2</v>
      </c>
      <c r="L71" s="50">
        <v>8.8000000000000007</v>
      </c>
      <c r="M71" s="50">
        <v>6.7</v>
      </c>
      <c r="N71" s="29">
        <f t="shared" si="6"/>
        <v>12.708333333333334</v>
      </c>
      <c r="O71" s="23">
        <f t="shared" si="4"/>
        <v>23.2</v>
      </c>
      <c r="P71" s="24">
        <f t="shared" si="5"/>
        <v>2.4</v>
      </c>
      <c r="Q71" s="448">
        <v>12.39</v>
      </c>
    </row>
    <row r="72" spans="1:17" x14ac:dyDescent="0.25">
      <c r="A72" s="49">
        <v>2017</v>
      </c>
      <c r="B72" s="53">
        <v>2.48</v>
      </c>
      <c r="C72" s="255">
        <v>7.3</v>
      </c>
      <c r="D72" s="50">
        <v>9.2379999999999995</v>
      </c>
      <c r="E72" s="50">
        <v>11.116</v>
      </c>
      <c r="F72" s="50">
        <v>15.987</v>
      </c>
      <c r="G72" s="50">
        <v>21.71</v>
      </c>
      <c r="H72" s="50">
        <v>23.093</v>
      </c>
      <c r="I72" s="51">
        <v>23.193000000000001</v>
      </c>
      <c r="J72" s="50">
        <v>16.28</v>
      </c>
      <c r="K72" s="50">
        <v>14.38</v>
      </c>
      <c r="L72" s="50">
        <v>5.7629999999999999</v>
      </c>
      <c r="M72" s="52">
        <v>1.5609999999999999</v>
      </c>
      <c r="N72" s="29">
        <f t="shared" si="6"/>
        <v>12.675083333333333</v>
      </c>
      <c r="O72" s="23">
        <f t="shared" si="4"/>
        <v>23.193000000000001</v>
      </c>
      <c r="P72" s="24">
        <f t="shared" si="5"/>
        <v>1.5609999999999999</v>
      </c>
      <c r="Q72" s="448">
        <v>12.39</v>
      </c>
    </row>
    <row r="73" spans="1:17" x14ac:dyDescent="0.25">
      <c r="A73" s="49">
        <v>2018</v>
      </c>
      <c r="B73" s="53">
        <v>5.4269999999999996</v>
      </c>
      <c r="C73" s="266">
        <v>3</v>
      </c>
      <c r="D73" s="50">
        <v>6.9</v>
      </c>
      <c r="E73" s="50">
        <v>11.91</v>
      </c>
      <c r="F73" s="50">
        <v>14.164999999999999</v>
      </c>
      <c r="G73" s="50">
        <v>19.29</v>
      </c>
      <c r="H73" s="51">
        <v>23.11</v>
      </c>
      <c r="I73" s="50">
        <v>22.9</v>
      </c>
      <c r="J73" s="50">
        <v>20.510999999999999</v>
      </c>
      <c r="K73" s="50">
        <v>14.096</v>
      </c>
      <c r="L73" s="50">
        <v>8.8810000000000002</v>
      </c>
      <c r="M73" s="50">
        <v>5.92</v>
      </c>
      <c r="N73" s="29">
        <f t="shared" si="6"/>
        <v>13.009166666666665</v>
      </c>
      <c r="O73" s="23">
        <f t="shared" si="4"/>
        <v>23.11</v>
      </c>
      <c r="P73" s="24">
        <f t="shared" si="5"/>
        <v>3</v>
      </c>
      <c r="Q73" s="448">
        <v>12.39</v>
      </c>
    </row>
    <row r="74" spans="1:17" x14ac:dyDescent="0.25">
      <c r="A74" s="49">
        <v>2019</v>
      </c>
      <c r="B74" s="264">
        <v>3.05</v>
      </c>
      <c r="C74" s="255">
        <v>7.101</v>
      </c>
      <c r="D74" s="50">
        <v>9.1170000000000009</v>
      </c>
      <c r="E74" s="50">
        <v>10.166</v>
      </c>
      <c r="F74" s="50">
        <v>13.186999999999999</v>
      </c>
      <c r="G74" s="50">
        <v>20.190000000000001</v>
      </c>
      <c r="H74" s="51">
        <v>23.8</v>
      </c>
      <c r="I74" s="50">
        <v>23.57</v>
      </c>
      <c r="J74" s="50">
        <v>19.600000000000001</v>
      </c>
      <c r="K74" s="50">
        <v>15.114000000000001</v>
      </c>
      <c r="L74" s="50">
        <v>6.79</v>
      </c>
      <c r="M74" s="50">
        <v>6.85</v>
      </c>
      <c r="N74" s="50">
        <f t="shared" si="6"/>
        <v>13.21125</v>
      </c>
      <c r="O74" s="51">
        <f t="shared" si="4"/>
        <v>23.8</v>
      </c>
      <c r="P74" s="59">
        <f t="shared" si="5"/>
        <v>3.05</v>
      </c>
      <c r="Q74" s="448">
        <v>12.39</v>
      </c>
    </row>
    <row r="75" spans="1:17" x14ac:dyDescent="0.25">
      <c r="A75" s="49">
        <v>2020</v>
      </c>
      <c r="B75" s="53">
        <v>5.2039999999999997</v>
      </c>
      <c r="C75" s="255">
        <v>8.52</v>
      </c>
      <c r="D75" s="50">
        <v>8.4789999999999992</v>
      </c>
      <c r="E75" s="50">
        <v>11.680999999999999</v>
      </c>
      <c r="F75" s="50">
        <v>16.84</v>
      </c>
      <c r="G75" s="50">
        <v>18.100000000000001</v>
      </c>
      <c r="H75" s="50">
        <v>23.03</v>
      </c>
      <c r="I75" s="50">
        <v>23.22</v>
      </c>
      <c r="J75" s="50">
        <v>18.3</v>
      </c>
      <c r="K75" s="50">
        <v>11.85</v>
      </c>
      <c r="L75" s="50">
        <v>9.92</v>
      </c>
      <c r="M75" s="29">
        <v>4.7</v>
      </c>
      <c r="N75" s="29">
        <f t="shared" si="6"/>
        <v>13.320333333333332</v>
      </c>
      <c r="O75" s="23">
        <f t="shared" si="4"/>
        <v>23.22</v>
      </c>
      <c r="P75" s="24">
        <f t="shared" si="5"/>
        <v>4.7</v>
      </c>
      <c r="Q75" s="448">
        <v>12.39</v>
      </c>
    </row>
    <row r="76" spans="1:17" x14ac:dyDescent="0.25">
      <c r="A76" s="49">
        <v>2021</v>
      </c>
      <c r="B76" s="53">
        <v>2.83</v>
      </c>
      <c r="C76" s="255">
        <v>7.84</v>
      </c>
      <c r="D76" s="50">
        <v>8.5879999999999992</v>
      </c>
      <c r="E76" s="50">
        <v>10.02</v>
      </c>
      <c r="F76" s="50">
        <v>14.83</v>
      </c>
      <c r="G76" s="50">
        <v>20.63</v>
      </c>
      <c r="H76" s="50">
        <v>22.84</v>
      </c>
      <c r="I76" s="50">
        <v>23.17</v>
      </c>
      <c r="J76" s="50">
        <v>19.378</v>
      </c>
      <c r="K76" s="50">
        <v>14.07</v>
      </c>
      <c r="L76" s="50">
        <v>7.2859999999999996</v>
      </c>
      <c r="M76" s="29">
        <v>6.02</v>
      </c>
      <c r="N76" s="29">
        <f t="shared" si="6"/>
        <v>13.125166666666667</v>
      </c>
      <c r="O76" s="23">
        <f t="shared" si="4"/>
        <v>23.17</v>
      </c>
      <c r="P76" s="24">
        <f t="shared" si="5"/>
        <v>2.83</v>
      </c>
      <c r="Q76" s="448">
        <v>12.39</v>
      </c>
    </row>
    <row r="77" spans="1:17" x14ac:dyDescent="0.25">
      <c r="A77" s="49">
        <v>2022</v>
      </c>
      <c r="B77" s="53">
        <v>4.2300000000000004</v>
      </c>
      <c r="C77" s="255">
        <v>7.3330000000000002</v>
      </c>
      <c r="D77" s="50">
        <v>8.3059999999999992</v>
      </c>
      <c r="E77" s="50">
        <v>10.89</v>
      </c>
      <c r="F77" s="50">
        <v>17.329999999999998</v>
      </c>
      <c r="G77" s="268">
        <v>22.841000000000001</v>
      </c>
      <c r="H77" s="50">
        <v>25.32</v>
      </c>
      <c r="I77" s="50">
        <v>24.49</v>
      </c>
      <c r="J77" s="50">
        <v>19.524999999999999</v>
      </c>
      <c r="K77" s="50">
        <v>16.96</v>
      </c>
      <c r="L77" s="50">
        <v>9.93</v>
      </c>
      <c r="M77" s="29">
        <v>7.0190000000000001</v>
      </c>
      <c r="N77" s="444">
        <f t="shared" si="6"/>
        <v>14.5145</v>
      </c>
      <c r="O77" s="23">
        <f t="shared" si="4"/>
        <v>25.32</v>
      </c>
      <c r="P77" s="24">
        <f t="shared" si="5"/>
        <v>4.2300000000000004</v>
      </c>
      <c r="Q77" s="448">
        <v>12.39</v>
      </c>
    </row>
    <row r="78" spans="1:17" x14ac:dyDescent="0.25">
      <c r="A78" s="49">
        <v>2023</v>
      </c>
      <c r="B78" s="53">
        <v>3.4329999999999998</v>
      </c>
      <c r="C78" s="255">
        <v>5.4804000000000004</v>
      </c>
      <c r="D78" s="50">
        <v>9.9</v>
      </c>
      <c r="E78" s="50"/>
      <c r="F78" s="50"/>
      <c r="G78" s="51"/>
      <c r="H78" s="50"/>
      <c r="I78" s="50"/>
      <c r="J78" s="50"/>
      <c r="K78" s="50"/>
      <c r="L78" s="50"/>
      <c r="M78" s="29"/>
      <c r="N78" s="29">
        <f>AVERAGE(B78:M78)</f>
        <v>6.2711333333333341</v>
      </c>
      <c r="O78" s="23">
        <f t="shared" si="4"/>
        <v>9.9</v>
      </c>
      <c r="P78" s="24">
        <f t="shared" si="5"/>
        <v>3.4329999999999998</v>
      </c>
      <c r="Q78" s="448"/>
    </row>
    <row r="79" spans="1:17" ht="13.8" thickBot="1" x14ac:dyDescent="0.3">
      <c r="A79" s="269" t="s">
        <v>16</v>
      </c>
      <c r="B79" s="270">
        <f>AVERAGE(B6:B78)</f>
        <v>3.7022112676056342</v>
      </c>
      <c r="C79" s="271">
        <f>AVERAGE(C6:C78)</f>
        <v>4.9246570422535205</v>
      </c>
      <c r="D79" s="58">
        <f>AVERAGE(D6:D78)</f>
        <v>8.067788732394364</v>
      </c>
      <c r="E79" s="58">
        <f t="shared" ref="E79:P79" si="7">AVERAGE(E6:E77)</f>
        <v>10.737275000000002</v>
      </c>
      <c r="F79" s="58">
        <f t="shared" si="7"/>
        <v>14.84866428571428</v>
      </c>
      <c r="G79" s="58">
        <f t="shared" si="7"/>
        <v>19.075264285714287</v>
      </c>
      <c r="H79" s="445">
        <f t="shared" si="7"/>
        <v>22.257471428571428</v>
      </c>
      <c r="I79" s="58">
        <f t="shared" si="7"/>
        <v>21.755007142857146</v>
      </c>
      <c r="J79" s="58">
        <f t="shared" si="7"/>
        <v>18.058342857142858</v>
      </c>
      <c r="K79" s="58">
        <f t="shared" si="7"/>
        <v>13.335821428571428</v>
      </c>
      <c r="L79" s="58">
        <f t="shared" si="7"/>
        <v>7.2583802816901395</v>
      </c>
      <c r="M79" s="272">
        <f t="shared" si="7"/>
        <v>4.3316079812206558</v>
      </c>
      <c r="N79" s="197">
        <f t="shared" si="7"/>
        <v>12.387432421227199</v>
      </c>
      <c r="O79" s="273">
        <f t="shared" si="7"/>
        <v>22.741347826086958</v>
      </c>
      <c r="P79" s="72">
        <f t="shared" si="7"/>
        <v>3.0413623188405801</v>
      </c>
      <c r="Q79" s="449"/>
    </row>
    <row r="80" spans="1:17" x14ac:dyDescent="0.25">
      <c r="A80" s="274" t="s">
        <v>20</v>
      </c>
      <c r="B80" s="275">
        <f t="shared" ref="B80:P80" si="8">MIN(B6:B78)</f>
        <v>-2.02</v>
      </c>
      <c r="C80" s="276">
        <f t="shared" si="8"/>
        <v>-0.35</v>
      </c>
      <c r="D80" s="157">
        <f t="shared" si="8"/>
        <v>3.45</v>
      </c>
      <c r="E80" s="157">
        <f t="shared" si="8"/>
        <v>6.25</v>
      </c>
      <c r="F80" s="157">
        <f t="shared" si="8"/>
        <v>9.52</v>
      </c>
      <c r="G80" s="157">
        <f t="shared" si="8"/>
        <v>12</v>
      </c>
      <c r="H80" s="157">
        <f t="shared" si="8"/>
        <v>18.45</v>
      </c>
      <c r="I80" s="157">
        <f t="shared" si="8"/>
        <v>17.065000000000001</v>
      </c>
      <c r="J80" s="157">
        <f t="shared" si="8"/>
        <v>14.25</v>
      </c>
      <c r="K80" s="157">
        <f t="shared" si="8"/>
        <v>9.25</v>
      </c>
      <c r="L80" s="157">
        <f t="shared" si="8"/>
        <v>-8.5</v>
      </c>
      <c r="M80" s="277">
        <f t="shared" si="8"/>
        <v>-8.5</v>
      </c>
      <c r="N80" s="67">
        <f>MIN(N6:N77)</f>
        <v>10.306666666666667</v>
      </c>
      <c r="O80" s="278">
        <f t="shared" si="8"/>
        <v>9.9</v>
      </c>
      <c r="P80" s="455">
        <f t="shared" si="8"/>
        <v>-2.02</v>
      </c>
      <c r="Q80" s="449"/>
    </row>
    <row r="81" spans="1:17" ht="13.8" thickBot="1" x14ac:dyDescent="0.3">
      <c r="A81" s="73" t="s">
        <v>19</v>
      </c>
      <c r="B81" s="75">
        <f t="shared" ref="B81:P81" si="9">MAX(B6:B78)</f>
        <v>7.53</v>
      </c>
      <c r="C81" s="279">
        <f t="shared" si="9"/>
        <v>8.6</v>
      </c>
      <c r="D81" s="74">
        <f t="shared" si="9"/>
        <v>11.5</v>
      </c>
      <c r="E81" s="74">
        <f t="shared" si="9"/>
        <v>15.25</v>
      </c>
      <c r="F81" s="74">
        <f t="shared" si="9"/>
        <v>21</v>
      </c>
      <c r="G81" s="74">
        <f t="shared" si="9"/>
        <v>23</v>
      </c>
      <c r="H81" s="172">
        <f t="shared" si="9"/>
        <v>25.85</v>
      </c>
      <c r="I81" s="280">
        <f t="shared" si="9"/>
        <v>24.7</v>
      </c>
      <c r="J81" s="74">
        <f t="shared" si="9"/>
        <v>21.5</v>
      </c>
      <c r="K81" s="74">
        <f t="shared" si="9"/>
        <v>21.27</v>
      </c>
      <c r="L81" s="74">
        <f t="shared" si="9"/>
        <v>11.1</v>
      </c>
      <c r="M81" s="74">
        <f t="shared" si="9"/>
        <v>9.1116666666666664</v>
      </c>
      <c r="N81" s="281">
        <f>MAX(N6:N77)</f>
        <v>14.5145</v>
      </c>
      <c r="O81" s="78">
        <f t="shared" si="9"/>
        <v>25.85</v>
      </c>
      <c r="P81" s="79">
        <f t="shared" si="9"/>
        <v>5.6</v>
      </c>
      <c r="Q81" s="449"/>
    </row>
    <row r="82" spans="1:17" x14ac:dyDescent="0.25">
      <c r="Q82" s="450"/>
    </row>
    <row r="182" spans="1:12" ht="15.6" x14ac:dyDescent="0.3">
      <c r="A182" s="4" t="s">
        <v>53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</row>
    <row r="183" spans="1:12" ht="15.6" x14ac:dyDescent="0.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</row>
    <row r="184" spans="1:12" ht="15.6" x14ac:dyDescent="0.3">
      <c r="A184" s="4" t="s">
        <v>115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</row>
    <row r="185" spans="1:12" ht="15.6" x14ac:dyDescent="0.3">
      <c r="A185" s="4" t="s">
        <v>118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</row>
    <row r="186" spans="1:12" ht="15.6" x14ac:dyDescent="0.3">
      <c r="A186" s="4" t="s">
        <v>116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</row>
    <row r="187" spans="1:12" ht="16.2" customHeight="1" x14ac:dyDescent="0.3">
      <c r="A187" s="4" t="s">
        <v>171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</row>
    <row r="188" spans="1:12" ht="15.6" x14ac:dyDescent="0.3">
      <c r="A188" s="4" t="s">
        <v>117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</row>
    <row r="189" spans="1:12" ht="15.6" x14ac:dyDescent="0.3">
      <c r="A189" s="4" t="s">
        <v>172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</row>
    <row r="190" spans="1:12" ht="15.6" x14ac:dyDescent="0.3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</row>
    <row r="191" spans="1:12" ht="15.6" x14ac:dyDescent="0.3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</row>
    <row r="194" spans="1:14" x14ac:dyDescent="0.25">
      <c r="A194" s="123"/>
      <c r="B194" s="123"/>
      <c r="C194" s="123"/>
      <c r="D194" s="123"/>
      <c r="E194" s="123"/>
      <c r="F194" s="123"/>
      <c r="G194" s="123"/>
      <c r="H194" s="123"/>
      <c r="I194" s="123"/>
      <c r="J194" s="123"/>
      <c r="K194" s="123"/>
      <c r="L194" s="123"/>
      <c r="M194" s="123"/>
      <c r="N194" s="123"/>
    </row>
    <row r="195" spans="1:14" x14ac:dyDescent="0.25">
      <c r="A195" s="123"/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</row>
    <row r="196" spans="1:14" x14ac:dyDescent="0.25">
      <c r="A196" s="123"/>
      <c r="B196" s="123"/>
      <c r="C196" s="123"/>
      <c r="D196" s="123"/>
      <c r="E196" s="123"/>
      <c r="F196" s="123"/>
      <c r="G196" s="123"/>
      <c r="H196" s="123"/>
      <c r="I196" s="123"/>
      <c r="J196" s="123"/>
      <c r="K196" s="123"/>
      <c r="L196" s="123"/>
      <c r="M196" s="123"/>
      <c r="N196" s="123"/>
    </row>
    <row r="197" spans="1:14" x14ac:dyDescent="0.25">
      <c r="A197" s="123"/>
      <c r="B197" s="441"/>
      <c r="C197" s="443"/>
      <c r="D197" s="443"/>
      <c r="E197" s="443"/>
      <c r="F197" s="443"/>
      <c r="G197" s="441"/>
      <c r="H197" s="441"/>
      <c r="I197" s="441"/>
      <c r="J197" s="441"/>
      <c r="K197" s="441"/>
      <c r="L197" s="441"/>
      <c r="M197" s="442"/>
      <c r="N197" s="123"/>
    </row>
    <row r="198" spans="1:14" x14ac:dyDescent="0.25">
      <c r="A198" s="123"/>
      <c r="B198" s="123"/>
      <c r="C198" s="424"/>
      <c r="D198" s="424"/>
      <c r="E198" s="424"/>
      <c r="F198" s="424"/>
      <c r="G198" s="123"/>
      <c r="H198" s="123"/>
      <c r="I198" s="123"/>
      <c r="J198" s="123"/>
      <c r="K198" s="123"/>
      <c r="L198" s="123"/>
      <c r="M198" s="123"/>
      <c r="N198" s="123"/>
    </row>
    <row r="199" spans="1:14" x14ac:dyDescent="0.25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3"/>
      <c r="M199" s="123"/>
      <c r="N199" s="123"/>
    </row>
    <row r="200" spans="1:14" x14ac:dyDescent="0.25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3"/>
      <c r="M200" s="123"/>
      <c r="N200" s="123"/>
    </row>
    <row r="240" spans="1:12" x14ac:dyDescent="0.25">
      <c r="A240" s="60">
        <v>1947</v>
      </c>
      <c r="B240" s="282"/>
      <c r="G240" s="118"/>
      <c r="H240" s="126" t="s">
        <v>54</v>
      </c>
      <c r="I240" s="126" t="s">
        <v>55</v>
      </c>
      <c r="J240" s="126" t="s">
        <v>25</v>
      </c>
      <c r="K240" s="126" t="s">
        <v>26</v>
      </c>
      <c r="L240" s="122"/>
    </row>
    <row r="241" spans="1:12" x14ac:dyDescent="0.25">
      <c r="A241" s="60">
        <v>1948</v>
      </c>
      <c r="B241" s="282">
        <f>N7-N79</f>
        <v>1.2792342454394667</v>
      </c>
      <c r="G241" s="415">
        <v>1947</v>
      </c>
      <c r="H241" s="119"/>
      <c r="I241" s="119"/>
      <c r="J241" s="119"/>
      <c r="K241" s="119"/>
      <c r="L241" s="283"/>
    </row>
    <row r="242" spans="1:12" x14ac:dyDescent="0.25">
      <c r="A242" s="60">
        <v>1949</v>
      </c>
      <c r="B242" s="282">
        <f>N8-N79</f>
        <v>1.4917342454394689</v>
      </c>
      <c r="G242" s="415">
        <v>1948</v>
      </c>
      <c r="H242" s="119">
        <f>AVERAGE(B7:C7:N6)</f>
        <v>14.002777777777775</v>
      </c>
      <c r="I242" s="119"/>
      <c r="J242" s="119"/>
      <c r="K242" s="119"/>
      <c r="L242" s="283"/>
    </row>
    <row r="243" spans="1:12" x14ac:dyDescent="0.25">
      <c r="A243" s="60">
        <v>1950</v>
      </c>
      <c r="B243" s="282">
        <f>N9-N79</f>
        <v>1.0750675787727992</v>
      </c>
      <c r="G243" s="415">
        <v>1949</v>
      </c>
      <c r="H243" s="119">
        <f>AVERAGE(B8:C8:N7)</f>
        <v>13.772916666666664</v>
      </c>
      <c r="I243" s="119"/>
      <c r="J243" s="119"/>
      <c r="K243" s="119"/>
      <c r="L243" s="283"/>
    </row>
    <row r="244" spans="1:12" x14ac:dyDescent="0.25">
      <c r="A244" s="60">
        <v>1951</v>
      </c>
      <c r="B244" s="282">
        <f>N10-N79</f>
        <v>0.22173424543946751</v>
      </c>
      <c r="G244" s="415">
        <v>1950</v>
      </c>
      <c r="H244" s="119">
        <f>AVERAGE(B9:C9:N8)</f>
        <v>13.670833333333336</v>
      </c>
      <c r="I244" s="119"/>
      <c r="J244" s="119"/>
      <c r="K244" s="119"/>
      <c r="L244" s="283"/>
    </row>
    <row r="245" spans="1:12" x14ac:dyDescent="0.25">
      <c r="A245" s="60">
        <v>1952</v>
      </c>
      <c r="B245" s="282">
        <f>N11-N79</f>
        <v>0.87756757877280123</v>
      </c>
      <c r="G245" s="415">
        <v>1951</v>
      </c>
      <c r="H245" s="119">
        <f>AVERAGE(B10:C10:N9)</f>
        <v>13.035833333333333</v>
      </c>
      <c r="I245" s="119"/>
      <c r="J245" s="119"/>
      <c r="K245" s="119"/>
      <c r="L245" s="283"/>
    </row>
    <row r="246" spans="1:12" x14ac:dyDescent="0.25">
      <c r="A246" s="60">
        <v>1953</v>
      </c>
      <c r="B246" s="282">
        <f>N12-N79</f>
        <v>8.9234245439465454E-2</v>
      </c>
      <c r="G246" s="416">
        <v>1952</v>
      </c>
      <c r="H246" s="119">
        <f>AVERAGE(B11:C11:N10)</f>
        <v>12.937083333333334</v>
      </c>
      <c r="I246" s="119"/>
      <c r="J246" s="119"/>
      <c r="K246" s="119"/>
      <c r="L246" s="283"/>
    </row>
    <row r="247" spans="1:12" x14ac:dyDescent="0.25">
      <c r="A247" s="60">
        <v>1954</v>
      </c>
      <c r="B247" s="282">
        <f>N13-N79</f>
        <v>-0.37909908789386648</v>
      </c>
      <c r="G247" s="417">
        <v>1953</v>
      </c>
      <c r="H247" s="119">
        <f>AVERAGE(B12:C12:N11)</f>
        <v>12.870833333333334</v>
      </c>
      <c r="I247" s="119"/>
      <c r="J247" s="119"/>
      <c r="K247" s="119"/>
      <c r="L247" s="283"/>
    </row>
    <row r="248" spans="1:12" x14ac:dyDescent="0.25">
      <c r="A248" s="60">
        <v>1955</v>
      </c>
      <c r="B248" s="282">
        <f>N14-N79</f>
        <v>0.18340091210613352</v>
      </c>
      <c r="G248" s="416">
        <v>1954</v>
      </c>
      <c r="H248" s="119">
        <f>AVERAGE(B13:C13:N12)</f>
        <v>12.242499999999998</v>
      </c>
      <c r="I248" s="119"/>
      <c r="J248" s="119"/>
      <c r="K248" s="119"/>
      <c r="L248" s="283"/>
    </row>
    <row r="249" spans="1:12" x14ac:dyDescent="0.25">
      <c r="A249" s="60">
        <v>1956</v>
      </c>
      <c r="B249" s="282">
        <f>N15-N79</f>
        <v>-0.93493242122719877</v>
      </c>
      <c r="G249" s="416">
        <v>1955</v>
      </c>
      <c r="H249" s="119">
        <f>AVERAGE(B14:C14:N13)</f>
        <v>12.289583333333333</v>
      </c>
      <c r="I249" s="119"/>
      <c r="J249" s="119"/>
      <c r="K249" s="119"/>
      <c r="L249" s="283"/>
    </row>
    <row r="250" spans="1:12" x14ac:dyDescent="0.25">
      <c r="A250" s="60">
        <v>1957</v>
      </c>
      <c r="B250" s="282">
        <f>N16-N79</f>
        <v>-0.5207657545605322</v>
      </c>
      <c r="G250" s="417">
        <v>1956</v>
      </c>
      <c r="H250" s="119">
        <f>AVERAGE(B15:C15:N14)</f>
        <v>12.011666666666667</v>
      </c>
      <c r="I250" s="119"/>
      <c r="J250" s="119"/>
      <c r="K250" s="119"/>
      <c r="L250" s="283"/>
    </row>
    <row r="251" spans="1:12" x14ac:dyDescent="0.25">
      <c r="A251" s="60">
        <v>1958</v>
      </c>
      <c r="B251" s="282">
        <f>N17-N79</f>
        <v>-0.22409908789386535</v>
      </c>
      <c r="G251" s="416">
        <v>1957</v>
      </c>
      <c r="H251" s="284">
        <f>AVERAGE(B16:C16:N15)</f>
        <v>11.659583333333332</v>
      </c>
      <c r="I251" s="284"/>
      <c r="J251" s="119"/>
      <c r="K251" s="119"/>
      <c r="L251" s="285"/>
    </row>
    <row r="252" spans="1:12" x14ac:dyDescent="0.25">
      <c r="A252" s="60">
        <v>1959</v>
      </c>
      <c r="B252" s="282">
        <f>N18-N79</f>
        <v>-0.40576575456053199</v>
      </c>
      <c r="G252" s="416">
        <v>1958</v>
      </c>
      <c r="H252" s="119">
        <f>AVERAGE(B17:C17:N16)</f>
        <v>12.015000000000004</v>
      </c>
      <c r="I252" s="119"/>
      <c r="J252" s="119"/>
      <c r="K252" s="119"/>
      <c r="L252" s="283"/>
    </row>
    <row r="253" spans="1:12" x14ac:dyDescent="0.25">
      <c r="A253" s="60">
        <v>1960</v>
      </c>
      <c r="B253" s="282">
        <f>N19-N79</f>
        <v>0.34090091210613416</v>
      </c>
      <c r="G253" s="417">
        <v>1959</v>
      </c>
      <c r="H253" s="119">
        <f>AVERAGE(B18:C18:N17)</f>
        <v>12.0725</v>
      </c>
      <c r="I253" s="119"/>
      <c r="J253" s="119"/>
      <c r="K253" s="119"/>
      <c r="L253" s="283"/>
    </row>
    <row r="254" spans="1:12" x14ac:dyDescent="0.25">
      <c r="A254" s="60">
        <v>1961</v>
      </c>
      <c r="B254" s="282"/>
      <c r="G254" s="416">
        <v>1960</v>
      </c>
      <c r="H254" s="119">
        <f>AVERAGE(B19:C19:N18)</f>
        <v>12.355</v>
      </c>
      <c r="I254" s="119"/>
      <c r="J254" s="119"/>
      <c r="K254" s="119"/>
      <c r="L254" s="283"/>
    </row>
    <row r="255" spans="1:12" x14ac:dyDescent="0.25">
      <c r="A255" s="60">
        <v>1962</v>
      </c>
      <c r="B255" s="282"/>
      <c r="G255" s="418">
        <v>1961</v>
      </c>
      <c r="H255" s="119">
        <f>AVERAGE(B20:C20:N19)</f>
        <v>13.117878787878789</v>
      </c>
      <c r="I255" s="119"/>
      <c r="J255" s="119"/>
      <c r="K255" s="119"/>
      <c r="L255" s="283"/>
    </row>
    <row r="256" spans="1:12" x14ac:dyDescent="0.25">
      <c r="A256" s="60">
        <v>1963</v>
      </c>
      <c r="B256" s="282"/>
      <c r="G256" s="418">
        <v>1962</v>
      </c>
      <c r="H256" s="514">
        <f>AVERAGE(B21:C21:N20)</f>
        <v>8.6666666666666661</v>
      </c>
      <c r="I256" s="119"/>
      <c r="J256" s="119"/>
      <c r="K256" s="119"/>
      <c r="L256" s="283"/>
    </row>
    <row r="257" spans="1:12" x14ac:dyDescent="0.25">
      <c r="A257" s="60">
        <v>1968</v>
      </c>
      <c r="B257" s="282"/>
      <c r="G257" s="419">
        <v>1963</v>
      </c>
      <c r="H257" s="514">
        <f>AVERAGE(B22:C22:N21)</f>
        <v>6.052083333333333</v>
      </c>
      <c r="I257" s="401"/>
      <c r="J257" s="401"/>
      <c r="K257" s="401"/>
      <c r="L257" s="283"/>
    </row>
    <row r="258" spans="1:12" x14ac:dyDescent="0.25">
      <c r="A258" s="60">
        <v>1969</v>
      </c>
      <c r="B258" s="282">
        <f>N24-N79</f>
        <v>-0.42659908789386591</v>
      </c>
      <c r="G258" s="419">
        <v>1968</v>
      </c>
      <c r="H258" s="514">
        <f>AVERAGE(B23:C23:N22)</f>
        <v>12.1875</v>
      </c>
      <c r="I258" s="401"/>
      <c r="J258" s="401"/>
      <c r="K258" s="401"/>
      <c r="L258" s="283"/>
    </row>
    <row r="259" spans="1:12" x14ac:dyDescent="0.25">
      <c r="A259" s="60">
        <v>1970</v>
      </c>
      <c r="B259" s="282">
        <f>N25-N79</f>
        <v>0.43173424543946837</v>
      </c>
      <c r="G259" s="416">
        <v>1969</v>
      </c>
      <c r="H259" s="514">
        <f>AVERAGE(B24:C24:N23)</f>
        <v>12.420570175438598</v>
      </c>
      <c r="I259" s="119"/>
      <c r="J259" s="119"/>
      <c r="K259" s="119"/>
      <c r="L259" s="283"/>
    </row>
    <row r="260" spans="1:12" x14ac:dyDescent="0.25">
      <c r="A260" s="60">
        <v>1971</v>
      </c>
      <c r="B260" s="282">
        <f>N26-N79</f>
        <v>0.80006757877280066</v>
      </c>
      <c r="G260" s="417">
        <v>1970</v>
      </c>
      <c r="H260" s="119">
        <f>AVERAGE(B25:C25:N24)</f>
        <v>12.389999999999999</v>
      </c>
      <c r="I260" s="284"/>
      <c r="J260" s="119"/>
      <c r="K260" s="119"/>
      <c r="L260" s="283"/>
    </row>
    <row r="261" spans="1:12" x14ac:dyDescent="0.25">
      <c r="A261" s="60">
        <v>1972</v>
      </c>
      <c r="B261" s="282">
        <f>N27-N79</f>
        <v>0.9689564676616893</v>
      </c>
      <c r="G261" s="416">
        <v>1971</v>
      </c>
      <c r="H261" s="119">
        <f>AVERAGE(B26:C26:N25)</f>
        <v>13.003333333333334</v>
      </c>
      <c r="I261" s="119"/>
      <c r="J261" s="119"/>
      <c r="K261" s="119"/>
      <c r="L261" s="283"/>
    </row>
    <row r="262" spans="1:12" x14ac:dyDescent="0.25">
      <c r="A262" s="60">
        <v>1973</v>
      </c>
      <c r="B262" s="282">
        <f>N28-N79</f>
        <v>-0.15826575456053327</v>
      </c>
      <c r="G262" s="418">
        <v>1972</v>
      </c>
      <c r="H262" s="119">
        <f>AVERAGE(B27:C27:N26)</f>
        <v>13.271944444444445</v>
      </c>
      <c r="I262" s="119"/>
      <c r="J262" s="119"/>
      <c r="K262" s="119"/>
      <c r="L262" s="283"/>
    </row>
    <row r="263" spans="1:12" x14ac:dyDescent="0.25">
      <c r="A263" s="60">
        <v>1974</v>
      </c>
      <c r="B263" s="282">
        <f>N29-N79</f>
        <v>3.7567578772799592E-2</v>
      </c>
      <c r="G263" s="418">
        <v>1973</v>
      </c>
      <c r="H263" s="119">
        <f>AVERAGE(B28:C28:N27)</f>
        <v>12.792777777777777</v>
      </c>
      <c r="I263" s="119"/>
      <c r="J263" s="119"/>
      <c r="K263" s="119"/>
      <c r="L263" s="283"/>
    </row>
    <row r="264" spans="1:12" x14ac:dyDescent="0.25">
      <c r="A264" s="60">
        <v>1975</v>
      </c>
      <c r="B264" s="282">
        <f>N30-N79</f>
        <v>-1.8474324212271984</v>
      </c>
      <c r="G264" s="419">
        <v>1974</v>
      </c>
      <c r="H264" s="119">
        <f>AVERAGE(B29:C29:N28)</f>
        <v>12.327083333333333</v>
      </c>
      <c r="I264" s="119"/>
      <c r="J264" s="119"/>
      <c r="K264" s="119"/>
      <c r="L264" s="283"/>
    </row>
    <row r="265" spans="1:12" x14ac:dyDescent="0.25">
      <c r="A265" s="60">
        <v>1976</v>
      </c>
      <c r="B265" s="282">
        <f>N31-N79</f>
        <v>-2.0120157545605331</v>
      </c>
      <c r="G265" s="416">
        <v>1975</v>
      </c>
      <c r="H265" s="119">
        <f>AVERAGE(B30:C30:N29)</f>
        <v>11.482500000000003</v>
      </c>
      <c r="I265" s="119"/>
      <c r="J265" s="119"/>
      <c r="K265" s="119"/>
      <c r="L265" s="283"/>
    </row>
    <row r="266" spans="1:12" x14ac:dyDescent="0.25">
      <c r="A266" s="60">
        <v>1977</v>
      </c>
      <c r="B266" s="282">
        <f>N32-N79</f>
        <v>-1.6732657545605338</v>
      </c>
      <c r="G266" s="417">
        <v>1976</v>
      </c>
      <c r="H266" s="119">
        <f>AVERAGE(B31:C31:N30)</f>
        <v>10.457708333333331</v>
      </c>
      <c r="I266" s="119"/>
      <c r="J266" s="119"/>
      <c r="K266" s="119"/>
      <c r="L266" s="283"/>
    </row>
    <row r="267" spans="1:12" x14ac:dyDescent="0.25">
      <c r="A267" s="60">
        <v>1978</v>
      </c>
      <c r="B267" s="282">
        <f>N33-N79</f>
        <v>-1.734515754560535</v>
      </c>
      <c r="G267" s="416">
        <v>1977</v>
      </c>
      <c r="H267" s="119">
        <f>AVERAGE(B32:C32:N31)</f>
        <v>10.544791666666665</v>
      </c>
      <c r="I267" s="119"/>
      <c r="J267" s="119"/>
      <c r="K267" s="119"/>
      <c r="L267" s="283"/>
    </row>
    <row r="268" spans="1:12" x14ac:dyDescent="0.25">
      <c r="A268" s="60">
        <v>1979</v>
      </c>
      <c r="B268" s="282">
        <f>N34-N79</f>
        <v>-1.1474324212271974</v>
      </c>
      <c r="G268" s="416">
        <v>1978</v>
      </c>
      <c r="H268" s="119">
        <f>AVERAGE(B33:C33:N32)</f>
        <v>10.683541666666668</v>
      </c>
      <c r="I268" s="119"/>
      <c r="J268" s="119"/>
      <c r="K268" s="119"/>
      <c r="L268" s="283"/>
    </row>
    <row r="269" spans="1:12" x14ac:dyDescent="0.25">
      <c r="A269" s="60">
        <v>1980</v>
      </c>
      <c r="B269" s="282">
        <f>N35-N79</f>
        <v>-1.5332657545605333</v>
      </c>
      <c r="G269" s="417">
        <v>1979</v>
      </c>
      <c r="H269" s="284">
        <f>AVERAGE(B34:C34:N33)</f>
        <v>10.946458333333332</v>
      </c>
      <c r="I269" s="119"/>
      <c r="J269" s="119"/>
      <c r="K269" s="119"/>
      <c r="L269" s="283"/>
    </row>
    <row r="270" spans="1:12" x14ac:dyDescent="0.25">
      <c r="A270" s="60">
        <v>1981</v>
      </c>
      <c r="B270" s="282">
        <f>N36-N79</f>
        <v>-0.83993242122719991</v>
      </c>
      <c r="G270" s="416">
        <v>1980</v>
      </c>
      <c r="H270" s="119">
        <f>AVERAGE(B35:C35:N34)</f>
        <v>11.047083333333337</v>
      </c>
      <c r="I270" s="119"/>
      <c r="J270" s="119"/>
      <c r="K270" s="119"/>
      <c r="L270" s="283"/>
    </row>
    <row r="271" spans="1:12" x14ac:dyDescent="0.25">
      <c r="A271" s="60">
        <v>1982</v>
      </c>
      <c r="B271" s="282">
        <f>N37-N79</f>
        <v>-0.55159908789386769</v>
      </c>
      <c r="G271" s="416">
        <v>1981</v>
      </c>
      <c r="H271" s="119">
        <f>AVERAGE(B36:C36:N35)</f>
        <v>11.200833333333332</v>
      </c>
      <c r="I271" s="119"/>
      <c r="J271" s="119"/>
      <c r="K271" s="119"/>
      <c r="L271" s="283"/>
    </row>
    <row r="272" spans="1:12" x14ac:dyDescent="0.25">
      <c r="A272" s="60">
        <v>1983</v>
      </c>
      <c r="B272" s="282">
        <f>N38-N79</f>
        <v>-0.6145157545605322</v>
      </c>
      <c r="G272" s="417">
        <v>1982</v>
      </c>
      <c r="H272" s="119">
        <f>AVERAGE(B37:C37:N36)</f>
        <v>11.691666666666665</v>
      </c>
      <c r="I272" s="119"/>
      <c r="J272" s="119"/>
      <c r="K272" s="119"/>
      <c r="L272" s="283"/>
    </row>
    <row r="273" spans="1:12" x14ac:dyDescent="0.25">
      <c r="A273" s="60">
        <v>1984</v>
      </c>
      <c r="B273" s="282">
        <f>N39-N79</f>
        <v>-2.0807657545605327</v>
      </c>
      <c r="G273" s="416">
        <v>1983</v>
      </c>
      <c r="H273" s="119">
        <f>AVERAGE(B38:C38:N37)</f>
        <v>11.804374999999997</v>
      </c>
      <c r="I273" s="119"/>
      <c r="J273" s="119"/>
      <c r="K273" s="119"/>
      <c r="L273" s="283"/>
    </row>
    <row r="274" spans="1:12" x14ac:dyDescent="0.25">
      <c r="A274" s="60">
        <v>1985</v>
      </c>
      <c r="B274" s="282">
        <f>N40-N79</f>
        <v>-0.81493242122720133</v>
      </c>
      <c r="G274" s="416">
        <v>1984</v>
      </c>
      <c r="H274" s="119">
        <f>AVERAGE(B39:C39:N38)</f>
        <v>11.039791666666666</v>
      </c>
      <c r="I274" s="119"/>
      <c r="J274" s="119"/>
      <c r="K274" s="119"/>
      <c r="L274" s="283"/>
    </row>
    <row r="275" spans="1:12" x14ac:dyDescent="0.25">
      <c r="A275" s="60">
        <v>1986</v>
      </c>
      <c r="B275" s="282">
        <f>N41-N79</f>
        <v>-0.92034908789386449</v>
      </c>
      <c r="G275" s="417">
        <v>1985</v>
      </c>
      <c r="H275" s="119">
        <f>AVERAGE(B40:C40:N39)</f>
        <v>10.939583333333333</v>
      </c>
      <c r="I275" s="119"/>
      <c r="J275" s="119"/>
      <c r="K275" s="119"/>
      <c r="L275" s="283"/>
    </row>
    <row r="276" spans="1:12" x14ac:dyDescent="0.25">
      <c r="A276" s="60">
        <v>1987</v>
      </c>
      <c r="B276" s="282">
        <f>N42-N79</f>
        <v>-0.22264075456053156</v>
      </c>
      <c r="G276" s="416">
        <v>1986</v>
      </c>
      <c r="H276" s="119">
        <f>AVERAGE(B41:C41:N40)</f>
        <v>11.519791666666666</v>
      </c>
      <c r="I276" s="119"/>
      <c r="J276" s="119"/>
      <c r="K276" s="119"/>
      <c r="L276" s="283"/>
    </row>
    <row r="277" spans="1:12" x14ac:dyDescent="0.25">
      <c r="A277" s="60">
        <v>1988</v>
      </c>
      <c r="B277" s="282">
        <f>N43-N79</f>
        <v>-0.37076575456053362</v>
      </c>
      <c r="G277" s="416">
        <v>1987</v>
      </c>
      <c r="H277" s="119">
        <f>AVERAGE(B42:C42:N41)</f>
        <v>11.8159375</v>
      </c>
      <c r="I277" s="119"/>
      <c r="J277" s="119"/>
      <c r="K277" s="119"/>
      <c r="L277" s="283"/>
    </row>
    <row r="278" spans="1:12" x14ac:dyDescent="0.25">
      <c r="A278" s="60">
        <v>1989</v>
      </c>
      <c r="B278" s="282">
        <f>N44-N79</f>
        <v>0.28631757877279895</v>
      </c>
      <c r="G278" s="417">
        <v>1988</v>
      </c>
      <c r="H278" s="119">
        <f>AVERAGE(B43:C43:N42)</f>
        <v>12.090729166666666</v>
      </c>
      <c r="I278" s="119"/>
      <c r="J278" s="119"/>
      <c r="K278" s="119"/>
      <c r="L278" s="283"/>
    </row>
    <row r="279" spans="1:12" x14ac:dyDescent="0.25">
      <c r="A279" s="60">
        <v>1990</v>
      </c>
      <c r="B279" s="282">
        <f>N45-N79</f>
        <v>0.13881757877279988</v>
      </c>
      <c r="G279" s="416">
        <v>1989</v>
      </c>
      <c r="H279" s="119">
        <f>AVERAGE(B44:C44:N43)</f>
        <v>12.345208333333334</v>
      </c>
      <c r="I279" s="119"/>
      <c r="J279" s="119"/>
      <c r="K279" s="119"/>
      <c r="L279" s="283"/>
    </row>
    <row r="280" spans="1:12" x14ac:dyDescent="0.25">
      <c r="A280" s="60">
        <v>1991</v>
      </c>
      <c r="B280" s="282">
        <f>N46-N79</f>
        <v>-0.52159908789386655</v>
      </c>
      <c r="G280" s="416">
        <v>1990</v>
      </c>
      <c r="H280" s="119">
        <f>AVERAGE(B45:C45:N44)</f>
        <v>12.599999999999998</v>
      </c>
      <c r="I280" s="119"/>
      <c r="J280" s="119"/>
      <c r="K280" s="119"/>
      <c r="L280" s="283"/>
    </row>
    <row r="281" spans="1:12" x14ac:dyDescent="0.25">
      <c r="A281" s="60">
        <v>1992</v>
      </c>
      <c r="B281" s="282">
        <f>N47-N79</f>
        <v>-0.72409908789386535</v>
      </c>
      <c r="G281" s="417">
        <v>1991</v>
      </c>
      <c r="H281" s="119">
        <f>AVERAGE(B46:C46:N45)</f>
        <v>12.19604166666667</v>
      </c>
      <c r="I281" s="119"/>
      <c r="J281" s="119"/>
      <c r="K281" s="119"/>
      <c r="L281" s="283"/>
    </row>
    <row r="282" spans="1:12" x14ac:dyDescent="0.25">
      <c r="A282" s="60">
        <v>1993</v>
      </c>
      <c r="B282" s="282">
        <f>N48-N79</f>
        <v>-0.92284908789386755</v>
      </c>
      <c r="G282" s="416">
        <v>1992</v>
      </c>
      <c r="H282" s="119">
        <f>AVERAGE(B47:C47:N46)</f>
        <v>11.764583333333331</v>
      </c>
      <c r="I282" s="119"/>
      <c r="J282" s="119"/>
      <c r="K282" s="119"/>
      <c r="L282" s="283"/>
    </row>
    <row r="283" spans="1:12" x14ac:dyDescent="0.25">
      <c r="A283" s="60">
        <v>1994</v>
      </c>
      <c r="B283" s="282">
        <f>N49-N79</f>
        <v>0.75298424543946751</v>
      </c>
      <c r="G283" s="416">
        <v>1993</v>
      </c>
      <c r="H283" s="119">
        <f>AVERAGE(B48:C48:N47)</f>
        <v>11.563958333333334</v>
      </c>
      <c r="I283" s="119"/>
      <c r="J283" s="119"/>
      <c r="K283" s="119"/>
      <c r="L283" s="283"/>
    </row>
    <row r="284" spans="1:12" x14ac:dyDescent="0.25">
      <c r="A284" s="60">
        <v>1995</v>
      </c>
      <c r="B284" s="282">
        <f>N50-N79</f>
        <v>0.23427591210613308</v>
      </c>
      <c r="G284" s="417">
        <v>1994</v>
      </c>
      <c r="H284" s="119">
        <f>AVERAGE(B49:C49:N48)</f>
        <v>12.3025</v>
      </c>
      <c r="I284" s="119"/>
      <c r="J284" s="119"/>
      <c r="K284" s="119"/>
      <c r="L284" s="283"/>
    </row>
    <row r="285" spans="1:12" x14ac:dyDescent="0.25">
      <c r="A285" s="60">
        <v>1996</v>
      </c>
      <c r="B285" s="282">
        <f>N51-N79</f>
        <v>-0.38909908789386982</v>
      </c>
      <c r="G285" s="416">
        <v>1995</v>
      </c>
      <c r="H285" s="119">
        <f>AVERAGE(B50:C50:N49)</f>
        <v>12.881062500000002</v>
      </c>
      <c r="I285" s="119"/>
      <c r="J285" s="119"/>
      <c r="K285" s="119"/>
      <c r="L285" s="283"/>
    </row>
    <row r="286" spans="1:12" x14ac:dyDescent="0.25">
      <c r="A286" s="60">
        <v>1997</v>
      </c>
      <c r="B286" s="282">
        <f>N52-N79</f>
        <v>0.89631757877280016</v>
      </c>
      <c r="G286" s="416">
        <v>1996</v>
      </c>
      <c r="H286" s="119">
        <f>AVERAGE(B51:C51:N50)</f>
        <v>12.310020833333331</v>
      </c>
      <c r="I286" s="119"/>
      <c r="J286" s="119"/>
      <c r="K286" s="119"/>
      <c r="L286" s="283"/>
    </row>
    <row r="287" spans="1:12" x14ac:dyDescent="0.25">
      <c r="A287" s="60">
        <v>1998</v>
      </c>
      <c r="B287" s="282">
        <f>N53-N79</f>
        <v>0.23756757877280066</v>
      </c>
      <c r="G287" s="417">
        <v>1997</v>
      </c>
      <c r="H287" s="119">
        <f>AVERAGE(B52:C52:N51)</f>
        <v>12.641041666666665</v>
      </c>
      <c r="I287" s="119"/>
      <c r="J287" s="119"/>
      <c r="K287" s="119"/>
      <c r="L287" s="283"/>
    </row>
    <row r="288" spans="1:12" x14ac:dyDescent="0.25">
      <c r="A288" s="60">
        <v>1999</v>
      </c>
      <c r="B288" s="282">
        <f>N54-N79</f>
        <v>9.5900912106134939E-2</v>
      </c>
      <c r="G288" s="416">
        <v>1998</v>
      </c>
      <c r="H288" s="119">
        <f>AVERAGE(B53:C53:N52)</f>
        <v>12.954374999999999</v>
      </c>
      <c r="I288" s="119"/>
      <c r="J288" s="119"/>
      <c r="K288" s="119"/>
      <c r="L288" s="283"/>
    </row>
    <row r="289" spans="1:12" x14ac:dyDescent="0.25">
      <c r="A289" s="60">
        <v>2000</v>
      </c>
      <c r="B289" s="282">
        <f>N55-N79</f>
        <v>0.2750675787728003</v>
      </c>
      <c r="G289" s="416">
        <v>1999</v>
      </c>
      <c r="H289" s="119">
        <f>AVERAGE(B54:C54:N53)</f>
        <v>12.554166666666665</v>
      </c>
      <c r="I289" s="119"/>
      <c r="J289" s="119"/>
      <c r="K289" s="119"/>
      <c r="L289" s="283"/>
    </row>
    <row r="290" spans="1:12" x14ac:dyDescent="0.25">
      <c r="A290" s="60">
        <v>2001</v>
      </c>
      <c r="B290" s="282">
        <f>N56-N79</f>
        <v>0.3984009121061316</v>
      </c>
      <c r="G290" s="417">
        <v>2000</v>
      </c>
      <c r="H290" s="119">
        <f>AVERAGE(B55:C55:N54)</f>
        <v>12.572916666666668</v>
      </c>
      <c r="I290" s="119"/>
      <c r="J290" s="119"/>
      <c r="K290" s="119"/>
      <c r="L290" s="283"/>
    </row>
    <row r="291" spans="1:12" x14ac:dyDescent="0.25">
      <c r="A291" s="60">
        <v>2002</v>
      </c>
      <c r="B291" s="282">
        <f>N57-N79</f>
        <v>0.30423424543946886</v>
      </c>
      <c r="G291" s="417">
        <v>2001</v>
      </c>
      <c r="H291" s="119">
        <f>AVERAGE(B56:C56:N55)</f>
        <v>12.724166666666665</v>
      </c>
      <c r="I291" s="119"/>
      <c r="J291" s="119"/>
      <c r="K291" s="119"/>
      <c r="L291" s="283"/>
    </row>
    <row r="292" spans="1:12" x14ac:dyDescent="0.25">
      <c r="A292" s="60">
        <v>2003</v>
      </c>
      <c r="B292" s="282">
        <f>N58-N79</f>
        <v>0.84173424543946673</v>
      </c>
      <c r="G292" s="417">
        <v>2002</v>
      </c>
      <c r="H292" s="119">
        <f>AVERAGE(B57:C57:N56)</f>
        <v>12.738749999999998</v>
      </c>
      <c r="I292" s="119"/>
      <c r="J292" s="119"/>
      <c r="K292" s="119"/>
      <c r="L292" s="283"/>
    </row>
    <row r="293" spans="1:12" x14ac:dyDescent="0.25">
      <c r="A293" s="60">
        <v>2004</v>
      </c>
      <c r="B293" s="282">
        <f>N59-N79</f>
        <v>6.7578772798171372E-5</v>
      </c>
      <c r="G293" s="417">
        <v>2003</v>
      </c>
      <c r="H293" s="119">
        <f>AVERAGE(B58:C58:N57)</f>
        <v>12.960416666666667</v>
      </c>
      <c r="I293" s="119"/>
      <c r="J293" s="119"/>
      <c r="K293" s="119"/>
      <c r="L293" s="283"/>
    </row>
    <row r="294" spans="1:12" x14ac:dyDescent="0.25">
      <c r="A294" s="60">
        <v>2005</v>
      </c>
      <c r="B294" s="282">
        <f>N60-N79</f>
        <v>-9.9099087893867122E-2</v>
      </c>
      <c r="G294" s="417">
        <v>2004</v>
      </c>
      <c r="H294" s="119">
        <f>AVERAGE(B59:C59:N58)</f>
        <v>12.808333333333334</v>
      </c>
      <c r="I294" s="119"/>
      <c r="J294" s="119"/>
      <c r="K294" s="119"/>
      <c r="L294" s="283"/>
    </row>
    <row r="295" spans="1:12" x14ac:dyDescent="0.25">
      <c r="A295" s="60">
        <v>2006</v>
      </c>
      <c r="B295" s="282">
        <f>N61-N79</f>
        <v>1.0959009121061349</v>
      </c>
      <c r="G295" s="417">
        <v>2005</v>
      </c>
      <c r="H295" s="119">
        <f>AVERAGE(B60:C60:N59)</f>
        <v>12.337916666666665</v>
      </c>
      <c r="I295" s="119"/>
      <c r="J295" s="119"/>
      <c r="K295" s="119"/>
      <c r="L295" s="283"/>
    </row>
    <row r="296" spans="1:12" x14ac:dyDescent="0.25">
      <c r="A296" s="60">
        <v>2007</v>
      </c>
      <c r="B296" s="282">
        <f>N62-N79</f>
        <v>-0.10409908789386613</v>
      </c>
      <c r="G296" s="417">
        <v>2006</v>
      </c>
      <c r="H296" s="119">
        <f>AVERAGE(B61:C61:N60)</f>
        <v>12.885833333333332</v>
      </c>
      <c r="I296" s="119"/>
      <c r="J296" s="119"/>
      <c r="K296" s="119"/>
      <c r="L296" s="283"/>
    </row>
    <row r="297" spans="1:12" x14ac:dyDescent="0.25">
      <c r="A297" s="60">
        <v>2008</v>
      </c>
      <c r="B297" s="282">
        <f>N63-N79</f>
        <v>-9.5765754560533267E-2</v>
      </c>
      <c r="G297" s="417">
        <v>2007</v>
      </c>
      <c r="H297" s="119">
        <f>AVERAGE(B62:C62:N61)</f>
        <v>12.883333333333335</v>
      </c>
      <c r="I297" s="119"/>
      <c r="J297" s="119"/>
      <c r="K297" s="119"/>
      <c r="L297" s="283"/>
    </row>
    <row r="298" spans="1:12" x14ac:dyDescent="0.25">
      <c r="A298" s="60">
        <v>2009</v>
      </c>
      <c r="B298" s="282">
        <f>N64-N79</f>
        <v>0.7292342454394678</v>
      </c>
      <c r="G298" s="417">
        <v>2008</v>
      </c>
      <c r="H298" s="119">
        <f>AVERAGE(B63:C63:N62)</f>
        <v>12.287500000000001</v>
      </c>
      <c r="I298" s="119"/>
      <c r="J298" s="119"/>
      <c r="K298" s="119"/>
      <c r="L298" s="283"/>
    </row>
    <row r="299" spans="1:12" x14ac:dyDescent="0.25">
      <c r="A299" s="60">
        <v>2010</v>
      </c>
      <c r="B299" s="282">
        <f>N65-N79</f>
        <v>-0.67909908789386542</v>
      </c>
      <c r="G299" s="417">
        <v>2009</v>
      </c>
      <c r="H299" s="119">
        <f>AVERAGE(B64:C64:N63)</f>
        <v>12.704166666666667</v>
      </c>
      <c r="I299" s="119"/>
      <c r="J299" s="119"/>
      <c r="K299" s="119"/>
      <c r="L299" s="283"/>
    </row>
    <row r="300" spans="1:12" x14ac:dyDescent="0.25">
      <c r="A300" s="60">
        <v>2011</v>
      </c>
      <c r="B300" s="282">
        <f>N66-N79</f>
        <v>1.0459009121061325</v>
      </c>
      <c r="G300" s="417">
        <v>2010</v>
      </c>
      <c r="H300" s="119">
        <f>AVERAGE(B65:C65:N64)</f>
        <v>12.412500000000001</v>
      </c>
      <c r="I300" s="119"/>
      <c r="J300" s="119"/>
      <c r="K300" s="119"/>
      <c r="L300" s="283"/>
    </row>
    <row r="301" spans="1:12" x14ac:dyDescent="0.25">
      <c r="A301" s="60">
        <v>2012</v>
      </c>
      <c r="B301" s="282">
        <f>N67-N79</f>
        <v>0.46256757877280208</v>
      </c>
      <c r="G301" s="417">
        <v>2011</v>
      </c>
      <c r="H301" s="119">
        <f>AVERAGE(B66:C66:N65)</f>
        <v>12.570833333333335</v>
      </c>
      <c r="I301" s="119"/>
      <c r="J301" s="119"/>
      <c r="K301" s="119"/>
      <c r="L301" s="283"/>
    </row>
    <row r="302" spans="1:12" x14ac:dyDescent="0.25">
      <c r="A302" s="60">
        <v>2013</v>
      </c>
      <c r="B302" s="282">
        <f>N68-N79</f>
        <v>-0.18743242122719828</v>
      </c>
      <c r="G302" s="417">
        <v>2012</v>
      </c>
      <c r="H302" s="119">
        <f>AVERAGE(B67:C67:N66)</f>
        <v>13.141666666666667</v>
      </c>
      <c r="I302" s="119"/>
      <c r="J302" s="119"/>
      <c r="K302" s="119"/>
      <c r="L302" s="283"/>
    </row>
    <row r="303" spans="1:12" x14ac:dyDescent="0.25">
      <c r="A303" s="60">
        <v>2014</v>
      </c>
      <c r="B303" s="282">
        <f>N69-N79</f>
        <v>0.74590091210613529</v>
      </c>
      <c r="G303" s="417">
        <v>2013</v>
      </c>
      <c r="H303" s="119">
        <f>AVERAGE(B68:C68:N67)</f>
        <v>12.524999999999999</v>
      </c>
      <c r="I303" s="119"/>
      <c r="J303" s="119"/>
      <c r="K303" s="119"/>
      <c r="L303" s="283"/>
    </row>
    <row r="304" spans="1:12" x14ac:dyDescent="0.25">
      <c r="A304" s="60">
        <v>2015</v>
      </c>
      <c r="B304" s="282">
        <f>N70-N79</f>
        <v>0.94590091210613458</v>
      </c>
      <c r="G304" s="417">
        <v>2014</v>
      </c>
      <c r="H304" s="119">
        <f>AVERAGE(B69:C69:N68)</f>
        <v>12.666666666666666</v>
      </c>
      <c r="I304" s="119"/>
      <c r="J304" s="119"/>
      <c r="K304" s="119"/>
      <c r="L304" s="283"/>
    </row>
    <row r="305" spans="1:12" x14ac:dyDescent="0.25">
      <c r="A305" s="60">
        <v>2016</v>
      </c>
      <c r="B305" s="282">
        <f>N71-N79</f>
        <v>0.32090091210613458</v>
      </c>
      <c r="G305" s="417">
        <v>2015</v>
      </c>
      <c r="H305" s="119">
        <f>AVERAGE(B70:C70:N69)</f>
        <v>13.233333333333331</v>
      </c>
      <c r="I305" s="119"/>
      <c r="J305" s="119"/>
      <c r="K305" s="119"/>
      <c r="L305" s="283"/>
    </row>
    <row r="306" spans="1:12" x14ac:dyDescent="0.25">
      <c r="A306" s="60">
        <v>2017</v>
      </c>
      <c r="B306" s="282">
        <f>N72-N79</f>
        <v>0.28765091210613392</v>
      </c>
      <c r="G306" s="417">
        <v>2016</v>
      </c>
      <c r="H306" s="119">
        <f>AVERAGE(B71:C71:N70)</f>
        <v>13.020833333333332</v>
      </c>
      <c r="I306" s="119"/>
      <c r="J306" s="119"/>
      <c r="K306" s="119"/>
      <c r="L306" s="283"/>
    </row>
    <row r="307" spans="1:12" x14ac:dyDescent="0.25">
      <c r="A307" s="60">
        <v>2018</v>
      </c>
      <c r="B307" s="282">
        <f>N73-N79</f>
        <v>0.62173424543946609</v>
      </c>
      <c r="G307" s="417">
        <v>2017</v>
      </c>
      <c r="H307" s="119">
        <f>AVERAGE(B72:C72:N71)</f>
        <v>12.691708333333329</v>
      </c>
      <c r="I307" s="119"/>
      <c r="J307" s="119"/>
      <c r="K307" s="119"/>
      <c r="L307" s="283"/>
    </row>
    <row r="308" spans="1:12" x14ac:dyDescent="0.25">
      <c r="A308" s="60">
        <v>2019</v>
      </c>
      <c r="B308" s="282">
        <f>N74-N79</f>
        <v>0.82381757877280037</v>
      </c>
      <c r="G308" s="417">
        <v>2018</v>
      </c>
      <c r="H308" s="119">
        <f>AVERAGE(B73:C73:N72)</f>
        <v>12.842125000000001</v>
      </c>
      <c r="I308" s="119"/>
      <c r="J308" s="119"/>
      <c r="K308" s="119"/>
      <c r="L308" s="283"/>
    </row>
    <row r="309" spans="1:12" x14ac:dyDescent="0.25">
      <c r="A309" s="60">
        <v>2020</v>
      </c>
      <c r="B309" s="282">
        <f>N75-N79</f>
        <v>0.93290091210613291</v>
      </c>
      <c r="G309" s="417">
        <v>2019</v>
      </c>
      <c r="H309" s="119">
        <f>AVERAGE(B74:C74:N73)</f>
        <v>13.110208333333334</v>
      </c>
      <c r="I309" s="119"/>
      <c r="J309" s="119"/>
      <c r="K309" s="119"/>
      <c r="L309" s="283"/>
    </row>
    <row r="310" spans="1:12" x14ac:dyDescent="0.25">
      <c r="A310" s="60">
        <v>2021</v>
      </c>
      <c r="B310" s="282">
        <f>N76-N79</f>
        <v>0.73773424543946753</v>
      </c>
      <c r="G310" s="417">
        <v>2020</v>
      </c>
      <c r="H310" s="119">
        <f>AVERAGE(B75:C75:N74)</f>
        <v>13.265791666666669</v>
      </c>
      <c r="I310" s="119"/>
      <c r="J310" s="119"/>
      <c r="K310" s="119"/>
      <c r="L310" s="283"/>
    </row>
    <row r="311" spans="1:12" x14ac:dyDescent="0.25">
      <c r="A311" s="60">
        <v>2022</v>
      </c>
      <c r="B311" s="282">
        <f>N77-N79</f>
        <v>2.1270675787728006</v>
      </c>
      <c r="G311" s="417">
        <v>2021</v>
      </c>
      <c r="H311" s="286">
        <f>AVERAGE(B76:C76:N75)</f>
        <v>13.22275</v>
      </c>
      <c r="I311" s="286"/>
      <c r="J311" s="286"/>
      <c r="K311" s="286"/>
      <c r="L311" s="283"/>
    </row>
    <row r="312" spans="1:12" x14ac:dyDescent="0.25">
      <c r="A312" s="60">
        <v>2023</v>
      </c>
      <c r="B312" s="282"/>
      <c r="G312" s="417">
        <v>2022</v>
      </c>
      <c r="H312" s="286">
        <f>AVERAGE(B77:C77:N76)</f>
        <v>13.819833333333332</v>
      </c>
      <c r="I312" s="286"/>
      <c r="J312" s="286"/>
      <c r="K312" s="286"/>
      <c r="L312" s="283"/>
    </row>
    <row r="313" spans="1:12" x14ac:dyDescent="0.25">
      <c r="G313" s="420">
        <v>2023</v>
      </c>
      <c r="H313" s="513">
        <f>AVERAGE(B78:C78:N77)</f>
        <v>12.574884313725491</v>
      </c>
      <c r="I313" s="287"/>
      <c r="J313" s="287"/>
      <c r="K313" s="287"/>
      <c r="L313" s="283"/>
    </row>
    <row r="314" spans="1:12" x14ac:dyDescent="0.25">
      <c r="G314" s="288" t="s">
        <v>16</v>
      </c>
      <c r="H314" s="289">
        <f>AVERAGE(H241:H313)</f>
        <v>12.257571758477447</v>
      </c>
      <c r="I314" s="289" t="e">
        <f>AVERAGE(I241:I313)</f>
        <v>#DIV/0!</v>
      </c>
      <c r="J314" s="289" t="e">
        <f>AVERAGE(J241:J313)</f>
        <v>#DIV/0!</v>
      </c>
      <c r="K314" s="289" t="e">
        <f>AVERAGE(K241:K313)</f>
        <v>#DIV/0!</v>
      </c>
      <c r="L314" s="283"/>
    </row>
    <row r="315" spans="1:12" x14ac:dyDescent="0.25">
      <c r="G315" s="165" t="s">
        <v>20</v>
      </c>
      <c r="H315" s="121">
        <f>MIN(H241:H313)</f>
        <v>6.052083333333333</v>
      </c>
      <c r="I315" s="121">
        <f>MIN(I241:I313)</f>
        <v>0</v>
      </c>
      <c r="J315" s="121">
        <f>MIN(J241:J313)</f>
        <v>0</v>
      </c>
      <c r="K315" s="121">
        <f>MIN(K241:K313)</f>
        <v>0</v>
      </c>
      <c r="L315" s="283"/>
    </row>
    <row r="316" spans="1:12" x14ac:dyDescent="0.25">
      <c r="G316" s="165" t="s">
        <v>19</v>
      </c>
      <c r="H316" s="121">
        <f>MAX(H241:H313)</f>
        <v>14.002777777777775</v>
      </c>
      <c r="I316" s="121">
        <f>MAX(I241:I313)</f>
        <v>0</v>
      </c>
      <c r="J316" s="121">
        <f>MAX(J241:J313)</f>
        <v>0</v>
      </c>
      <c r="K316" s="121">
        <f>MAX(K241:K313)</f>
        <v>0</v>
      </c>
      <c r="L316" s="283"/>
    </row>
    <row r="317" spans="1:12" x14ac:dyDescent="0.25">
      <c r="L317" s="283"/>
    </row>
    <row r="318" spans="1:12" x14ac:dyDescent="0.25">
      <c r="G318" s="186"/>
      <c r="H318" s="283"/>
      <c r="I318" s="283"/>
      <c r="J318" s="283"/>
      <c r="K318" s="283"/>
      <c r="L318" s="283"/>
    </row>
    <row r="319" spans="1:12" x14ac:dyDescent="0.25">
      <c r="G319" s="186"/>
      <c r="H319" s="283"/>
      <c r="I319" s="283"/>
      <c r="J319" s="283"/>
      <c r="K319" s="283"/>
      <c r="L319" s="283"/>
    </row>
    <row r="320" spans="1:12" x14ac:dyDescent="0.25">
      <c r="G320" s="186"/>
      <c r="H320" s="283"/>
      <c r="I320" s="283"/>
      <c r="J320" s="283"/>
      <c r="K320" s="283"/>
      <c r="L320" s="283"/>
    </row>
    <row r="321" spans="7:12" x14ac:dyDescent="0.25">
      <c r="G321" s="186"/>
      <c r="H321" s="283"/>
      <c r="I321" s="283"/>
      <c r="J321" s="283"/>
      <c r="K321" s="283"/>
      <c r="L321" s="283"/>
    </row>
    <row r="322" spans="7:12" x14ac:dyDescent="0.25">
      <c r="G322" s="186"/>
      <c r="H322" s="283"/>
      <c r="I322" s="283"/>
      <c r="J322" s="283"/>
      <c r="K322" s="283"/>
      <c r="L322" s="283"/>
    </row>
    <row r="323" spans="7:12" x14ac:dyDescent="0.25">
      <c r="G323" s="186"/>
      <c r="H323" s="283"/>
      <c r="I323" s="283"/>
      <c r="J323" s="283"/>
      <c r="K323" s="285"/>
      <c r="L323" s="285"/>
    </row>
    <row r="324" spans="7:12" x14ac:dyDescent="0.25">
      <c r="G324" s="186"/>
      <c r="H324" s="283"/>
      <c r="I324" s="283"/>
      <c r="J324" s="283"/>
      <c r="K324" s="283"/>
      <c r="L324" s="283"/>
    </row>
    <row r="325" spans="7:12" x14ac:dyDescent="0.25">
      <c r="G325" s="186"/>
      <c r="H325" s="283"/>
      <c r="I325" s="283"/>
      <c r="J325" s="283"/>
      <c r="K325" s="283"/>
      <c r="L325" s="283"/>
    </row>
    <row r="326" spans="7:12" x14ac:dyDescent="0.25">
      <c r="G326" s="186"/>
      <c r="H326" s="283"/>
      <c r="I326" s="283"/>
      <c r="J326" s="283"/>
      <c r="K326" s="283"/>
      <c r="L326" s="283"/>
    </row>
    <row r="327" spans="7:12" x14ac:dyDescent="0.25">
      <c r="G327" s="186"/>
      <c r="H327" s="283"/>
      <c r="I327" s="283"/>
      <c r="J327" s="283"/>
      <c r="K327" s="283"/>
      <c r="L327" s="283"/>
    </row>
    <row r="328" spans="7:12" x14ac:dyDescent="0.25">
      <c r="G328" s="186"/>
      <c r="H328" s="283"/>
      <c r="I328" s="283"/>
      <c r="J328" s="283"/>
      <c r="K328" s="283"/>
      <c r="L328" s="283"/>
    </row>
    <row r="329" spans="7:12" x14ac:dyDescent="0.25">
      <c r="G329" s="186"/>
      <c r="H329" s="283"/>
      <c r="I329" s="283"/>
      <c r="J329" s="283"/>
      <c r="K329" s="283"/>
      <c r="L329" s="283"/>
    </row>
    <row r="330" spans="7:12" x14ac:dyDescent="0.25">
      <c r="G330" s="186"/>
      <c r="H330" s="283"/>
      <c r="I330" s="283"/>
      <c r="J330" s="283"/>
      <c r="K330" s="283"/>
      <c r="L330" s="283"/>
    </row>
    <row r="331" spans="7:12" x14ac:dyDescent="0.25">
      <c r="G331" s="186"/>
      <c r="H331" s="283"/>
      <c r="I331" s="283"/>
      <c r="J331" s="283"/>
      <c r="K331" s="283"/>
      <c r="L331" s="283"/>
    </row>
    <row r="332" spans="7:12" x14ac:dyDescent="0.25">
      <c r="G332" s="186"/>
      <c r="H332" s="283"/>
      <c r="I332" s="283"/>
      <c r="J332" s="283"/>
      <c r="K332" s="283"/>
      <c r="L332" s="283"/>
    </row>
    <row r="333" spans="7:12" x14ac:dyDescent="0.25">
      <c r="G333" s="186"/>
      <c r="H333" s="283"/>
      <c r="I333" s="283"/>
      <c r="J333" s="283"/>
      <c r="K333" s="283"/>
      <c r="L333" s="283"/>
    </row>
    <row r="334" spans="7:12" x14ac:dyDescent="0.25">
      <c r="G334" s="186"/>
      <c r="H334" s="283"/>
      <c r="I334" s="283"/>
      <c r="J334" s="283"/>
      <c r="K334" s="283"/>
      <c r="L334" s="283"/>
    </row>
    <row r="335" spans="7:12" x14ac:dyDescent="0.25">
      <c r="G335" s="186"/>
      <c r="H335" s="283"/>
      <c r="I335" s="283"/>
      <c r="J335" s="283"/>
      <c r="K335" s="283"/>
      <c r="L335" s="283"/>
    </row>
    <row r="336" spans="7:12" x14ac:dyDescent="0.25">
      <c r="G336" s="186"/>
      <c r="H336" s="283"/>
      <c r="I336" s="283"/>
      <c r="J336" s="283"/>
      <c r="K336" s="283"/>
      <c r="L336" s="283"/>
    </row>
    <row r="337" spans="7:12" x14ac:dyDescent="0.25">
      <c r="G337" s="186"/>
      <c r="H337" s="283"/>
      <c r="I337" s="283"/>
      <c r="J337" s="283"/>
      <c r="K337" s="283"/>
      <c r="L337" s="283"/>
    </row>
    <row r="338" spans="7:12" x14ac:dyDescent="0.25">
      <c r="G338" s="186"/>
      <c r="H338" s="283"/>
      <c r="I338" s="283"/>
      <c r="J338" s="283"/>
      <c r="K338" s="283"/>
      <c r="L338" s="283"/>
    </row>
    <row r="339" spans="7:12" x14ac:dyDescent="0.25">
      <c r="G339" s="186"/>
      <c r="H339" s="283"/>
      <c r="I339" s="283"/>
      <c r="J339" s="283"/>
      <c r="K339" s="283"/>
      <c r="L339" s="283"/>
    </row>
    <row r="340" spans="7:12" x14ac:dyDescent="0.25">
      <c r="G340" s="186"/>
      <c r="H340" s="283"/>
      <c r="I340" s="283"/>
      <c r="J340" s="283"/>
      <c r="K340" s="283"/>
      <c r="L340" s="283"/>
    </row>
    <row r="341" spans="7:12" x14ac:dyDescent="0.25">
      <c r="G341" s="186"/>
      <c r="H341" s="283"/>
      <c r="I341" s="283"/>
      <c r="J341" s="283"/>
      <c r="K341" s="283"/>
      <c r="L341" s="283"/>
    </row>
    <row r="342" spans="7:12" x14ac:dyDescent="0.25">
      <c r="G342" s="186"/>
      <c r="H342" s="283"/>
      <c r="I342" s="283"/>
      <c r="J342" s="283"/>
      <c r="K342" s="283"/>
      <c r="L342" s="283"/>
    </row>
    <row r="343" spans="7:12" x14ac:dyDescent="0.25">
      <c r="G343" s="186"/>
      <c r="H343" s="283"/>
      <c r="I343" s="283"/>
      <c r="J343" s="283"/>
      <c r="K343" s="283"/>
      <c r="L343" s="283"/>
    </row>
    <row r="344" spans="7:12" x14ac:dyDescent="0.25">
      <c r="G344" s="186"/>
      <c r="H344" s="283"/>
      <c r="I344" s="283"/>
      <c r="J344" s="283"/>
      <c r="K344" s="283"/>
      <c r="L344" s="283"/>
    </row>
    <row r="345" spans="7:12" x14ac:dyDescent="0.25">
      <c r="G345" s="186"/>
      <c r="H345" s="283"/>
      <c r="I345" s="283"/>
      <c r="J345" s="283"/>
      <c r="K345" s="283"/>
      <c r="L345" s="283"/>
    </row>
    <row r="346" spans="7:12" x14ac:dyDescent="0.25">
      <c r="G346" s="186"/>
      <c r="H346" s="283"/>
      <c r="I346" s="283"/>
      <c r="J346" s="283"/>
      <c r="K346" s="283"/>
      <c r="L346" s="283"/>
    </row>
    <row r="347" spans="7:12" x14ac:dyDescent="0.25">
      <c r="G347" s="186"/>
      <c r="H347" s="283"/>
      <c r="I347" s="283"/>
      <c r="J347" s="285"/>
      <c r="K347" s="283"/>
      <c r="L347" s="283"/>
    </row>
    <row r="348" spans="7:12" x14ac:dyDescent="0.25">
      <c r="G348" s="186"/>
      <c r="H348" s="283"/>
      <c r="I348" s="283"/>
      <c r="J348" s="285"/>
      <c r="K348" s="283"/>
      <c r="L348" s="283"/>
    </row>
    <row r="349" spans="7:12" x14ac:dyDescent="0.25">
      <c r="G349" s="186"/>
      <c r="H349" s="283"/>
      <c r="I349" s="283"/>
      <c r="J349" s="285"/>
      <c r="K349" s="283"/>
      <c r="L349" s="283"/>
    </row>
    <row r="350" spans="7:12" x14ac:dyDescent="0.25">
      <c r="G350" s="122"/>
      <c r="H350" s="283"/>
      <c r="I350" s="283"/>
      <c r="J350" s="283"/>
      <c r="K350" s="283"/>
      <c r="L350" s="283"/>
    </row>
    <row r="351" spans="7:12" x14ac:dyDescent="0.25">
      <c r="G351" s="122"/>
      <c r="H351" s="285"/>
      <c r="I351" s="285"/>
      <c r="J351" s="285"/>
      <c r="K351" s="285"/>
      <c r="L351" s="285"/>
    </row>
    <row r="352" spans="7:12" x14ac:dyDescent="0.25">
      <c r="G352" s="122"/>
      <c r="H352" s="283"/>
      <c r="I352" s="283"/>
      <c r="J352" s="283"/>
      <c r="K352" s="283"/>
      <c r="L352" s="283"/>
    </row>
  </sheetData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585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PRECIPITACIONS PRATS</vt:lpstr>
      <vt:lpstr>DIES DE PLUJA</vt:lpstr>
      <vt:lpstr>DIES DE NEU</vt:lpstr>
      <vt:lpstr>DIES DE PEDRA</vt:lpstr>
      <vt:lpstr>DIES DE TEMPESTA</vt:lpstr>
      <vt:lpstr>DIES DE BOIRA</vt:lpstr>
      <vt:lpstr>DIES DE GELADA</vt:lpstr>
      <vt:lpstr>DIES NEU A TERRA</vt:lpstr>
      <vt:lpstr>TEMPERATURES MITJANES </vt:lpstr>
      <vt:lpstr>MITJANES MÍNIMES </vt:lpstr>
      <vt:lpstr>MÍNIMES ABSOLUTES</vt:lpstr>
      <vt:lpstr>DIES AMB MÍNIMES INFERIORS A ZE</vt:lpstr>
      <vt:lpstr>MÍNIMES MÉS ALTES</vt:lpstr>
      <vt:lpstr>MITJANA MÀXIMES </vt:lpstr>
      <vt:lpstr>MÀXIMES ABSOLUTES</vt:lpstr>
      <vt:lpstr>DIES AMB MÀXIMA IGUAL O SUPERIO</vt:lpstr>
      <vt:lpstr>MÀXIMES MÉS BAIXES</vt:lpstr>
      <vt:lpstr>RATXA</vt:lpstr>
      <vt:lpstr>CLIMOGRAMA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marmi</dc:creator>
  <dc:description/>
  <cp:lastModifiedBy>ACER</cp:lastModifiedBy>
  <cp:revision>71</cp:revision>
  <cp:lastPrinted>2023-04-06T07:10:26Z</cp:lastPrinted>
  <dcterms:created xsi:type="dcterms:W3CDTF">2005-12-10T16:11:19Z</dcterms:created>
  <dcterms:modified xsi:type="dcterms:W3CDTF">2023-04-06T07:10:55Z</dcterms:modified>
  <dc:language>ca-ES</dc:language>
</cp:coreProperties>
</file>